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cli\Downloads\"/>
    </mc:Choice>
  </mc:AlternateContent>
  <xr:revisionPtr revIDLastSave="0" documentId="8_{3BAF74C3-1D3F-4819-A4DE-59C66C4C779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81029"/>
</workbook>
</file>

<file path=xl/calcChain.xml><?xml version="1.0" encoding="utf-8"?>
<calcChain xmlns="http://schemas.openxmlformats.org/spreadsheetml/2006/main">
  <c r="N70" i="1" l="1"/>
  <c r="M70" i="1"/>
  <c r="L70" i="1"/>
  <c r="K70" i="1"/>
  <c r="J70" i="1"/>
  <c r="I70" i="1"/>
  <c r="H70" i="1"/>
  <c r="G70" i="1"/>
  <c r="M53" i="1"/>
  <c r="L53" i="1"/>
  <c r="K53" i="1"/>
  <c r="J53" i="1"/>
  <c r="I53" i="1"/>
  <c r="H53" i="1"/>
  <c r="G53" i="1"/>
  <c r="M37" i="1"/>
  <c r="L37" i="1"/>
  <c r="K37" i="1"/>
  <c r="J37" i="1"/>
  <c r="I37" i="1"/>
  <c r="H37" i="1"/>
  <c r="G37" i="1"/>
  <c r="I29" i="1"/>
  <c r="N29" i="1"/>
  <c r="M29" i="1"/>
  <c r="L29" i="1"/>
  <c r="K29" i="1"/>
  <c r="J29" i="1"/>
  <c r="H29" i="1"/>
  <c r="G29" i="1"/>
  <c r="N21" i="1"/>
  <c r="M21" i="1"/>
  <c r="L21" i="1"/>
  <c r="K21" i="1"/>
  <c r="J21" i="1"/>
  <c r="I21" i="1"/>
  <c r="H21" i="1"/>
  <c r="G21" i="1"/>
  <c r="F70" i="1"/>
  <c r="F53" i="1"/>
  <c r="F37" i="1"/>
  <c r="F21" i="1"/>
  <c r="F29" i="1"/>
  <c r="P63" i="1"/>
  <c r="L15" i="1" s="1"/>
  <c r="M45" i="1"/>
  <c r="L45" i="1"/>
  <c r="K45" i="1"/>
  <c r="J45" i="1"/>
  <c r="I45" i="1"/>
  <c r="H45" i="1"/>
  <c r="G45" i="1"/>
  <c r="F45" i="1"/>
  <c r="P71" i="1" l="1"/>
  <c r="M15" i="1" s="1"/>
  <c r="P54" i="1"/>
  <c r="K15" i="1" s="1"/>
  <c r="P46" i="1"/>
  <c r="J15" i="1" s="1"/>
  <c r="P38" i="1"/>
  <c r="I15" i="1" s="1"/>
  <c r="P22" i="1"/>
  <c r="G15" i="1" s="1"/>
  <c r="P30" i="1"/>
  <c r="H15" i="1" s="1"/>
  <c r="F12" i="1" l="1"/>
</calcChain>
</file>

<file path=xl/sharedStrings.xml><?xml version="1.0" encoding="utf-8"?>
<sst xmlns="http://schemas.openxmlformats.org/spreadsheetml/2006/main" count="46" uniqueCount="22">
  <si>
    <t>UFSM - Processo Seletivo para Residência em Área Profissional da Saúde: Medicina Veterinária</t>
  </si>
  <si>
    <t>* Prova de Títulos *</t>
  </si>
  <si>
    <t>Nome do Candidato</t>
  </si>
  <si>
    <t>Pontuação Final</t>
  </si>
  <si>
    <t xml:space="preserve">Pontuação parcial por critério </t>
  </si>
  <si>
    <t>1. Participação em projetos/ações de extensão</t>
  </si>
  <si>
    <t>Pontuação parcial</t>
  </si>
  <si>
    <t>Pontos</t>
  </si>
  <si>
    <t>Total de horas</t>
  </si>
  <si>
    <t>Número do documento</t>
  </si>
  <si>
    <t>Máx. 2,50 pts</t>
  </si>
  <si>
    <t>2. Realização de estágio ou vivência extracurricular durante a graduação</t>
  </si>
  <si>
    <t>Máx. 2,00 pts</t>
  </si>
  <si>
    <t>3. Atividade de monitoria vinculada às disciplinas de graduação</t>
  </si>
  <si>
    <t>Total de semestres</t>
  </si>
  <si>
    <t>Máx. 1,00 pt</t>
  </si>
  <si>
    <t>4. Participação em projeto de pesquisa</t>
  </si>
  <si>
    <r>
      <rPr>
        <sz val="12"/>
        <color rgb="FF000000"/>
        <rFont val="Tenorite"/>
        <family val="2"/>
        <charset val="1"/>
      </rPr>
      <t xml:space="preserve">Total de </t>
    </r>
    <r>
      <rPr>
        <b/>
        <sz val="12"/>
        <color rgb="FF000000"/>
        <rFont val="Tenorite"/>
        <family val="2"/>
        <charset val="1"/>
      </rPr>
      <t>SEMANAS</t>
    </r>
  </si>
  <si>
    <t>Máx. 1,25 pts</t>
  </si>
  <si>
    <t>5. Participação em projetos de ensino ou grupos de estudo/liga acadêmica</t>
  </si>
  <si>
    <t>7. Experiência no exercício profissional</t>
  </si>
  <si>
    <r>
      <t xml:space="preserve">6. Participação em cursos de formação complementar com duração de 8 horas ou mais </t>
    </r>
    <r>
      <rPr>
        <u/>
        <sz val="11.5"/>
        <color rgb="FF000000"/>
        <rFont val="Tenorite"/>
        <family val="2"/>
        <charset val="1"/>
      </rPr>
      <t>até 31/07/2025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</si>
</sst>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sz val="12"/>
      <color rgb="FF000000"/>
      <name val="Tenorite"/>
      <family val="2"/>
      <charset val="1"/>
    </font>
    <font>
      <sz val="12"/>
      <color rgb="FFFFFFFF"/>
      <name val="Tenorite"/>
      <family val="2"/>
      <charset val="1"/>
    </font>
    <font>
      <b/>
      <sz val="12"/>
      <color rgb="FFFFFFFF"/>
      <name val="Tenorite"/>
      <family val="2"/>
      <charset val="1"/>
    </font>
    <font>
      <b/>
      <sz val="14"/>
      <color rgb="FFFFFFFF"/>
      <name val="Tenorite"/>
      <family val="2"/>
      <charset val="1"/>
    </font>
    <font>
      <b/>
      <sz val="11"/>
      <color rgb="FFFFFFFF"/>
      <name val="Tenorite"/>
      <family val="2"/>
      <charset val="1"/>
    </font>
    <font>
      <b/>
      <sz val="11"/>
      <color rgb="FF1C1911"/>
      <name val="Tenorite"/>
      <family val="2"/>
      <charset val="1"/>
    </font>
    <font>
      <b/>
      <sz val="12"/>
      <color rgb="FF000000"/>
      <name val="Tenorite"/>
      <family val="2"/>
      <charset val="1"/>
    </font>
    <font>
      <b/>
      <i/>
      <sz val="11"/>
      <color rgb="FFFFFFFF"/>
      <name val="Tenorite"/>
      <family val="2"/>
      <charset val="1"/>
    </font>
    <font>
      <i/>
      <sz val="12"/>
      <color rgb="FF000000"/>
      <name val="Tenorite"/>
      <family val="2"/>
      <charset val="1"/>
    </font>
    <font>
      <sz val="11"/>
      <color rgb="FF000000"/>
      <name val="Tenorite"/>
      <family val="2"/>
      <charset val="1"/>
    </font>
    <font>
      <sz val="9"/>
      <color rgb="FF000000"/>
      <name val="Tenorite"/>
      <family val="2"/>
      <charset val="1"/>
    </font>
    <font>
      <sz val="11.5"/>
      <color rgb="FF000000"/>
      <name val="Tenorite"/>
      <family val="2"/>
      <charset val="1"/>
    </font>
    <font>
      <u/>
      <sz val="11.5"/>
      <color rgb="FF000000"/>
      <name val="Tenorite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C1C1"/>
        <bgColor indexed="64"/>
      </patternFill>
    </fill>
    <fill>
      <patternFill patternType="solid">
        <fgColor rgb="FFA6A1A1"/>
        <bgColor indexed="64"/>
      </patternFill>
    </fill>
    <fill>
      <patternFill patternType="solid">
        <fgColor rgb="FF4F4B4B"/>
        <bgColor indexed="64"/>
      </patternFill>
    </fill>
    <fill>
      <patternFill patternType="solid">
        <fgColor rgb="FF35323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0E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4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top"/>
    </xf>
    <xf numFmtId="0" fontId="1" fillId="0" borderId="0" xfId="0" applyFont="1" applyAlignment="1">
      <alignment vertical="center"/>
    </xf>
    <xf numFmtId="0" fontId="1" fillId="5" borderId="6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2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right" vertical="top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vertical="center" shrinkToFit="1"/>
    </xf>
    <xf numFmtId="1" fontId="1" fillId="6" borderId="2" xfId="0" applyNumberFormat="1" applyFont="1" applyFill="1" applyBorder="1" applyAlignment="1" applyProtection="1">
      <alignment vertical="center"/>
      <protection locked="0"/>
    </xf>
    <xf numFmtId="1" fontId="1" fillId="2" borderId="0" xfId="0" applyNumberFormat="1" applyFont="1" applyFill="1" applyAlignment="1">
      <alignment vertical="center"/>
    </xf>
    <xf numFmtId="0" fontId="11" fillId="2" borderId="0" xfId="0" applyFont="1" applyFill="1"/>
    <xf numFmtId="0" fontId="2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1" fillId="6" borderId="2" xfId="0" applyNumberFormat="1" applyFont="1" applyFill="1" applyBorder="1" applyAlignment="1" applyProtection="1">
      <alignment horizontal="left" vertical="center"/>
      <protection locked="0"/>
    </xf>
    <xf numFmtId="0" fontId="1" fillId="5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top"/>
    </xf>
    <xf numFmtId="0" fontId="12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C1C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1A1"/>
      <rgbColor rgb="00003366"/>
      <rgbColor rgb="00339966"/>
      <rgbColor rgb="00003300"/>
      <rgbColor rgb="001C1911"/>
      <rgbColor rgb="00993300"/>
      <rgbColor rgb="00993366"/>
      <rgbColor rgb="004F4B4B"/>
      <rgbColor rgb="003532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3"/>
  <sheetViews>
    <sheetView showGridLines="0" tabSelected="1" zoomScaleNormal="100" workbookViewId="0">
      <selection activeCell="J22" sqref="J22"/>
    </sheetView>
  </sheetViews>
  <sheetFormatPr defaultColWidth="9.140625" defaultRowHeight="15.75" x14ac:dyDescent="0.25"/>
  <cols>
    <col min="1" max="1" width="0.85546875" style="5" customWidth="1"/>
    <col min="2" max="2" width="2.7109375" style="5" customWidth="1"/>
    <col min="3" max="3" width="13" style="5" customWidth="1"/>
    <col min="4" max="4" width="8.7109375" style="5" customWidth="1"/>
    <col min="5" max="5" width="1.7109375" style="5" customWidth="1"/>
    <col min="6" max="14" width="8.7109375" style="5" customWidth="1"/>
    <col min="15" max="15" width="2.7109375" style="5" customWidth="1"/>
    <col min="16" max="16" width="16" style="5" customWidth="1"/>
    <col min="17" max="17" width="2.7109375" style="5" customWidth="1"/>
    <col min="18" max="18" width="0.85546875" style="5" customWidth="1"/>
    <col min="19" max="16384" width="9.140625" style="5"/>
  </cols>
  <sheetData>
    <row r="1" spans="2:17" ht="4.5" customHeight="1" x14ac:dyDescent="0.25"/>
    <row r="2" spans="2:17" ht="9.75" customHeigh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ht="18.7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17" ht="9.7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2:17" ht="6.75" customHeight="1" x14ac:dyDescent="0.25"/>
    <row r="7" spans="2:17" ht="9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2:17" ht="15" customHeight="1" x14ac:dyDescent="0.25">
      <c r="B8" s="6"/>
      <c r="C8" s="44" t="s">
        <v>2</v>
      </c>
      <c r="D8" s="44"/>
      <c r="E8" s="7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8"/>
    </row>
    <row r="9" spans="2:17" ht="9.75" customHeight="1" x14ac:dyDescent="0.2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2:17" ht="6.75" customHeight="1" x14ac:dyDescent="0.25"/>
    <row r="11" spans="2:17" ht="9" customHeight="1" x14ac:dyDescent="0.25">
      <c r="B11" s="9"/>
      <c r="C11" s="10"/>
      <c r="D11" s="10"/>
      <c r="E11" s="10"/>
      <c r="F11" s="10"/>
      <c r="G11" s="10"/>
      <c r="H11" s="11"/>
    </row>
    <row r="12" spans="2:17" ht="18.75" x14ac:dyDescent="0.25">
      <c r="B12" s="12"/>
      <c r="C12" s="47" t="s">
        <v>3</v>
      </c>
      <c r="D12" s="47"/>
      <c r="E12" s="1"/>
      <c r="F12" s="48">
        <f>G15+H15+I15+J15+K15+L15+M15</f>
        <v>0</v>
      </c>
      <c r="G12" s="48"/>
      <c r="H12" s="13"/>
    </row>
    <row r="13" spans="2:17" ht="9" customHeight="1" x14ac:dyDescent="0.25">
      <c r="B13" s="12"/>
      <c r="C13" s="14"/>
      <c r="D13" s="14"/>
      <c r="E13" s="14"/>
      <c r="F13" s="14"/>
      <c r="G13" s="14"/>
      <c r="H13" s="14"/>
      <c r="I13" s="10"/>
      <c r="J13" s="10"/>
      <c r="K13" s="10"/>
      <c r="L13" s="10"/>
      <c r="M13" s="10"/>
      <c r="N13" s="10"/>
      <c r="O13" s="10"/>
      <c r="P13" s="10"/>
      <c r="Q13" s="11"/>
    </row>
    <row r="14" spans="2:17" x14ac:dyDescent="0.25">
      <c r="B14" s="12"/>
      <c r="C14" s="14"/>
      <c r="D14" s="14"/>
      <c r="E14" s="14"/>
      <c r="F14" s="14"/>
      <c r="G14" s="15">
        <v>1</v>
      </c>
      <c r="H14" s="15">
        <v>2</v>
      </c>
      <c r="I14" s="15">
        <v>3</v>
      </c>
      <c r="J14" s="15">
        <v>4</v>
      </c>
      <c r="K14" s="15">
        <v>5</v>
      </c>
      <c r="L14" s="15">
        <v>6</v>
      </c>
      <c r="M14" s="15">
        <v>7</v>
      </c>
      <c r="N14" s="14"/>
      <c r="O14" s="14"/>
      <c r="P14" s="14"/>
      <c r="Q14" s="13"/>
    </row>
    <row r="15" spans="2:17" x14ac:dyDescent="0.25">
      <c r="B15" s="12"/>
      <c r="C15" s="49" t="s">
        <v>4</v>
      </c>
      <c r="D15" s="49"/>
      <c r="E15" s="49"/>
      <c r="F15" s="49"/>
      <c r="G15" s="16">
        <f>P22</f>
        <v>0</v>
      </c>
      <c r="H15" s="16">
        <f>P30</f>
        <v>0</v>
      </c>
      <c r="I15" s="16">
        <f>P38</f>
        <v>0</v>
      </c>
      <c r="J15" s="16">
        <f>P46</f>
        <v>0</v>
      </c>
      <c r="K15" s="16">
        <f>P54</f>
        <v>0</v>
      </c>
      <c r="L15" s="16">
        <f>P63</f>
        <v>0</v>
      </c>
      <c r="M15" s="16">
        <f>P71</f>
        <v>0</v>
      </c>
      <c r="N15" s="14"/>
      <c r="O15" s="14"/>
      <c r="P15" s="14"/>
      <c r="Q15" s="13"/>
    </row>
    <row r="16" spans="2:17" ht="9" customHeight="1" x14ac:dyDescent="0.25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</row>
    <row r="17" spans="2:17" ht="6.75" customHeight="1" x14ac:dyDescent="0.25"/>
    <row r="18" spans="2:17" ht="9" customHeight="1" x14ac:dyDescent="0.25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2:17" x14ac:dyDescent="0.25">
      <c r="B19" s="23"/>
      <c r="C19" s="50" t="s">
        <v>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4"/>
      <c r="P19" s="24"/>
      <c r="Q19" s="25"/>
    </row>
    <row r="20" spans="2:17" ht="9" customHeight="1" x14ac:dyDescent="0.25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2:17" x14ac:dyDescent="0.25">
      <c r="B21" s="23"/>
      <c r="C21" s="51" t="s">
        <v>6</v>
      </c>
      <c r="D21" s="51"/>
      <c r="E21" s="26"/>
      <c r="F21" s="16" t="str">
        <f t="shared" ref="F21:N21" si="0">IF(F23&gt;0,F22*0.005,"0")</f>
        <v>0</v>
      </c>
      <c r="G21" s="16" t="str">
        <f t="shared" si="0"/>
        <v>0</v>
      </c>
      <c r="H21" s="16" t="str">
        <f t="shared" si="0"/>
        <v>0</v>
      </c>
      <c r="I21" s="16" t="str">
        <f t="shared" si="0"/>
        <v>0</v>
      </c>
      <c r="J21" s="16" t="str">
        <f t="shared" si="0"/>
        <v>0</v>
      </c>
      <c r="K21" s="16" t="str">
        <f t="shared" si="0"/>
        <v>0</v>
      </c>
      <c r="L21" s="16" t="str">
        <f t="shared" si="0"/>
        <v>0</v>
      </c>
      <c r="M21" s="16" t="str">
        <f t="shared" si="0"/>
        <v>0</v>
      </c>
      <c r="N21" s="16" t="str">
        <f t="shared" si="0"/>
        <v>0</v>
      </c>
      <c r="O21" s="24"/>
      <c r="P21" s="2" t="s">
        <v>7</v>
      </c>
      <c r="Q21" s="25"/>
    </row>
    <row r="22" spans="2:17" x14ac:dyDescent="0.25">
      <c r="B22" s="23"/>
      <c r="C22" s="52" t="s">
        <v>8</v>
      </c>
      <c r="D22" s="52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4"/>
      <c r="P22" s="16">
        <f>IF(SUM(F21:N21)&gt;2.5,"2,50",SUM(F21:N21))</f>
        <v>0</v>
      </c>
      <c r="Q22" s="25"/>
    </row>
    <row r="23" spans="2:17" x14ac:dyDescent="0.25">
      <c r="B23" s="23"/>
      <c r="C23" s="53" t="s">
        <v>9</v>
      </c>
      <c r="D23" s="53"/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24"/>
      <c r="P23" s="31" t="s">
        <v>10</v>
      </c>
      <c r="Q23" s="25"/>
    </row>
    <row r="24" spans="2:17" ht="9" customHeight="1" x14ac:dyDescent="0.2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</row>
    <row r="25" spans="2:17" ht="6.75" customHeight="1" x14ac:dyDescent="0.25"/>
    <row r="26" spans="2:17" ht="9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</row>
    <row r="27" spans="2:17" x14ac:dyDescent="0.25">
      <c r="B27" s="23"/>
      <c r="C27" s="50" t="s">
        <v>11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4"/>
      <c r="P27" s="24"/>
      <c r="Q27" s="25"/>
    </row>
    <row r="28" spans="2:17" ht="9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2:17" x14ac:dyDescent="0.25">
      <c r="B29" s="23"/>
      <c r="C29" s="51" t="s">
        <v>6</v>
      </c>
      <c r="D29" s="51"/>
      <c r="E29" s="26"/>
      <c r="F29" s="16" t="str">
        <f t="shared" ref="F29:N29" si="1">IF(F31&gt;0,F30*0.005,"0")</f>
        <v>0</v>
      </c>
      <c r="G29" s="16" t="str">
        <f t="shared" si="1"/>
        <v>0</v>
      </c>
      <c r="H29" s="16" t="str">
        <f t="shared" si="1"/>
        <v>0</v>
      </c>
      <c r="I29" s="16" t="str">
        <f t="shared" si="1"/>
        <v>0</v>
      </c>
      <c r="J29" s="16" t="str">
        <f t="shared" si="1"/>
        <v>0</v>
      </c>
      <c r="K29" s="16" t="str">
        <f t="shared" si="1"/>
        <v>0</v>
      </c>
      <c r="L29" s="16" t="str">
        <f t="shared" si="1"/>
        <v>0</v>
      </c>
      <c r="M29" s="16" t="str">
        <f t="shared" si="1"/>
        <v>0</v>
      </c>
      <c r="N29" s="16" t="str">
        <f t="shared" si="1"/>
        <v>0</v>
      </c>
      <c r="O29" s="24"/>
      <c r="P29" s="2" t="s">
        <v>7</v>
      </c>
      <c r="Q29" s="25"/>
    </row>
    <row r="30" spans="2:17" x14ac:dyDescent="0.25">
      <c r="B30" s="23"/>
      <c r="C30" s="52" t="s">
        <v>8</v>
      </c>
      <c r="D30" s="52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4"/>
      <c r="P30" s="16">
        <f>IF(SUM(F29:N29)&gt;=2,"2,00",SUM(F29:N29))</f>
        <v>0</v>
      </c>
      <c r="Q30" s="25"/>
    </row>
    <row r="31" spans="2:17" x14ac:dyDescent="0.25">
      <c r="B31" s="23"/>
      <c r="C31" s="53" t="s">
        <v>9</v>
      </c>
      <c r="D31" s="53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24"/>
      <c r="P31" s="31" t="s">
        <v>12</v>
      </c>
      <c r="Q31" s="25"/>
    </row>
    <row r="32" spans="2:17" ht="9" customHeight="1" x14ac:dyDescent="0.25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</row>
    <row r="33" spans="2:17" ht="6.75" customHeight="1" x14ac:dyDescent="0.25"/>
    <row r="34" spans="2:17" ht="9" customHeight="1" x14ac:dyDescent="0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</row>
    <row r="35" spans="2:17" x14ac:dyDescent="0.25">
      <c r="B35" s="23"/>
      <c r="C35" s="50" t="s">
        <v>13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24"/>
      <c r="Q35" s="25"/>
    </row>
    <row r="36" spans="2:17" ht="9" customHeight="1" x14ac:dyDescent="0.25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</row>
    <row r="37" spans="2:17" x14ac:dyDescent="0.25">
      <c r="B37" s="23"/>
      <c r="C37" s="51" t="s">
        <v>6</v>
      </c>
      <c r="D37" s="51"/>
      <c r="E37" s="26"/>
      <c r="F37" s="16" t="str">
        <f t="shared" ref="F37:M37" si="2">IF(F39&gt;0,F38*0.2,"0")</f>
        <v>0</v>
      </c>
      <c r="G37" s="16" t="str">
        <f t="shared" si="2"/>
        <v>0</v>
      </c>
      <c r="H37" s="16" t="str">
        <f t="shared" si="2"/>
        <v>0</v>
      </c>
      <c r="I37" s="16" t="str">
        <f t="shared" si="2"/>
        <v>0</v>
      </c>
      <c r="J37" s="16" t="str">
        <f t="shared" si="2"/>
        <v>0</v>
      </c>
      <c r="K37" s="16" t="str">
        <f t="shared" si="2"/>
        <v>0</v>
      </c>
      <c r="L37" s="16" t="str">
        <f t="shared" si="2"/>
        <v>0</v>
      </c>
      <c r="M37" s="16" t="str">
        <f t="shared" si="2"/>
        <v>0</v>
      </c>
      <c r="N37" s="24"/>
      <c r="O37" s="24"/>
      <c r="P37" s="2" t="s">
        <v>7</v>
      </c>
      <c r="Q37" s="25"/>
    </row>
    <row r="38" spans="2:17" x14ac:dyDescent="0.25">
      <c r="B38" s="23"/>
      <c r="C38" s="52" t="s">
        <v>14</v>
      </c>
      <c r="D38" s="52"/>
      <c r="E38" s="27"/>
      <c r="F38" s="28"/>
      <c r="G38" s="28"/>
      <c r="H38" s="28"/>
      <c r="I38" s="28"/>
      <c r="J38" s="28"/>
      <c r="K38" s="28"/>
      <c r="L38" s="28"/>
      <c r="M38" s="28"/>
      <c r="N38" s="24"/>
      <c r="O38" s="24"/>
      <c r="P38" s="16">
        <f>IF(SUM(F37:M37)&gt;=1,"1,00",SUM(F37:M37))</f>
        <v>0</v>
      </c>
      <c r="Q38" s="25"/>
    </row>
    <row r="39" spans="2:17" x14ac:dyDescent="0.25">
      <c r="B39" s="23"/>
      <c r="C39" s="53" t="s">
        <v>9</v>
      </c>
      <c r="D39" s="53"/>
      <c r="E39" s="29"/>
      <c r="F39" s="30"/>
      <c r="G39" s="30"/>
      <c r="H39" s="30"/>
      <c r="I39" s="30"/>
      <c r="J39" s="30"/>
      <c r="K39" s="30"/>
      <c r="L39" s="30"/>
      <c r="M39" s="30"/>
      <c r="N39" s="24"/>
      <c r="O39" s="24"/>
      <c r="P39" s="31" t="s">
        <v>15</v>
      </c>
      <c r="Q39" s="25"/>
    </row>
    <row r="40" spans="2:17" ht="9" customHeight="1" x14ac:dyDescent="0.25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4"/>
    </row>
    <row r="41" spans="2:17" ht="6.75" customHeight="1" x14ac:dyDescent="0.25"/>
    <row r="42" spans="2:17" ht="9" customHeight="1" x14ac:dyDescent="0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</row>
    <row r="43" spans="2:17" x14ac:dyDescent="0.25">
      <c r="B43" s="23"/>
      <c r="C43" s="50" t="s">
        <v>16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24"/>
      <c r="Q43" s="25"/>
    </row>
    <row r="44" spans="2:17" ht="9" customHeight="1" x14ac:dyDescent="0.25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5"/>
    </row>
    <row r="45" spans="2:17" x14ac:dyDescent="0.25">
      <c r="B45" s="23"/>
      <c r="C45" s="51" t="s">
        <v>6</v>
      </c>
      <c r="D45" s="51"/>
      <c r="E45" s="26"/>
      <c r="F45" s="16" t="str">
        <f t="shared" ref="F45:M45" si="3">IF(F47&gt;0,F46*0.02,"0")</f>
        <v>0</v>
      </c>
      <c r="G45" s="16" t="str">
        <f t="shared" si="3"/>
        <v>0</v>
      </c>
      <c r="H45" s="16" t="str">
        <f t="shared" si="3"/>
        <v>0</v>
      </c>
      <c r="I45" s="16" t="str">
        <f t="shared" si="3"/>
        <v>0</v>
      </c>
      <c r="J45" s="16" t="str">
        <f t="shared" si="3"/>
        <v>0</v>
      </c>
      <c r="K45" s="16" t="str">
        <f t="shared" si="3"/>
        <v>0</v>
      </c>
      <c r="L45" s="16" t="str">
        <f t="shared" si="3"/>
        <v>0</v>
      </c>
      <c r="M45" s="16" t="str">
        <f t="shared" si="3"/>
        <v>0</v>
      </c>
      <c r="N45" s="24"/>
      <c r="O45" s="24"/>
      <c r="P45" s="2" t="s">
        <v>7</v>
      </c>
      <c r="Q45" s="25"/>
    </row>
    <row r="46" spans="2:17" x14ac:dyDescent="0.25">
      <c r="B46" s="23"/>
      <c r="C46" s="52" t="s">
        <v>17</v>
      </c>
      <c r="D46" s="52"/>
      <c r="E46" s="27"/>
      <c r="F46" s="28"/>
      <c r="G46" s="28"/>
      <c r="H46" s="28"/>
      <c r="I46" s="28"/>
      <c r="J46" s="28"/>
      <c r="K46" s="28"/>
      <c r="L46" s="28"/>
      <c r="M46" s="28"/>
      <c r="N46" s="24"/>
      <c r="O46" s="24"/>
      <c r="P46" s="16">
        <f>IF(SUM(F45:M45)&gt;=1.25,"1,25",SUM(F45:M45))</f>
        <v>0</v>
      </c>
      <c r="Q46" s="25"/>
    </row>
    <row r="47" spans="2:17" x14ac:dyDescent="0.25">
      <c r="B47" s="23"/>
      <c r="C47" s="53" t="s">
        <v>9</v>
      </c>
      <c r="D47" s="53"/>
      <c r="E47" s="29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31" t="s">
        <v>18</v>
      </c>
      <c r="Q47" s="25"/>
    </row>
    <row r="48" spans="2:17" ht="9" customHeight="1" x14ac:dyDescent="0.25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4"/>
    </row>
    <row r="49" spans="2:17" ht="6.75" customHeight="1" x14ac:dyDescent="0.25"/>
    <row r="50" spans="2:17" ht="9" customHeight="1" x14ac:dyDescent="0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</row>
    <row r="51" spans="2:17" x14ac:dyDescent="0.25">
      <c r="B51" s="23"/>
      <c r="C51" s="50" t="s">
        <v>19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24"/>
      <c r="Q51" s="25"/>
    </row>
    <row r="52" spans="2:17" ht="9" customHeight="1" x14ac:dyDescent="0.2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5"/>
    </row>
    <row r="53" spans="2:17" x14ac:dyDescent="0.25">
      <c r="B53" s="23"/>
      <c r="C53" s="51" t="s">
        <v>6</v>
      </c>
      <c r="D53" s="51"/>
      <c r="E53" s="26"/>
      <c r="F53" s="16" t="str">
        <f t="shared" ref="F53:M53" si="4">IF(F55&gt;0,F54*0.2,"0")</f>
        <v>0</v>
      </c>
      <c r="G53" s="16" t="str">
        <f t="shared" si="4"/>
        <v>0</v>
      </c>
      <c r="H53" s="16" t="str">
        <f t="shared" si="4"/>
        <v>0</v>
      </c>
      <c r="I53" s="16" t="str">
        <f t="shared" si="4"/>
        <v>0</v>
      </c>
      <c r="J53" s="16" t="str">
        <f t="shared" si="4"/>
        <v>0</v>
      </c>
      <c r="K53" s="16" t="str">
        <f t="shared" si="4"/>
        <v>0</v>
      </c>
      <c r="L53" s="16" t="str">
        <f t="shared" si="4"/>
        <v>0</v>
      </c>
      <c r="M53" s="16" t="str">
        <f t="shared" si="4"/>
        <v>0</v>
      </c>
      <c r="N53" s="24"/>
      <c r="O53" s="24"/>
      <c r="P53" s="2" t="s">
        <v>7</v>
      </c>
      <c r="Q53" s="25"/>
    </row>
    <row r="54" spans="2:17" x14ac:dyDescent="0.25">
      <c r="B54" s="23"/>
      <c r="C54" s="52" t="s">
        <v>14</v>
      </c>
      <c r="D54" s="52"/>
      <c r="E54" s="27"/>
      <c r="F54" s="28"/>
      <c r="G54" s="28"/>
      <c r="H54" s="28"/>
      <c r="I54" s="28"/>
      <c r="J54" s="28"/>
      <c r="K54" s="28"/>
      <c r="L54" s="28"/>
      <c r="M54" s="28"/>
      <c r="N54" s="24"/>
      <c r="O54" s="24"/>
      <c r="P54" s="16">
        <f>IF(SUM(F53:M53)&gt;=1,"1,00",SUM(F53:M53))</f>
        <v>0</v>
      </c>
      <c r="Q54" s="25"/>
    </row>
    <row r="55" spans="2:17" x14ac:dyDescent="0.25">
      <c r="B55" s="23"/>
      <c r="C55" s="53" t="s">
        <v>9</v>
      </c>
      <c r="D55" s="53"/>
      <c r="E55" s="29"/>
      <c r="F55" s="30"/>
      <c r="G55" s="30"/>
      <c r="H55" s="30"/>
      <c r="I55" s="30"/>
      <c r="J55" s="30"/>
      <c r="K55" s="30"/>
      <c r="L55" s="30"/>
      <c r="M55" s="30"/>
      <c r="N55" s="24"/>
      <c r="O55" s="24"/>
      <c r="P55" s="31" t="s">
        <v>15</v>
      </c>
      <c r="Q55" s="25"/>
    </row>
    <row r="56" spans="2:17" ht="9" customHeight="1" x14ac:dyDescent="0.25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4"/>
    </row>
    <row r="57" spans="2:17" ht="6.75" customHeight="1" x14ac:dyDescent="0.25"/>
    <row r="58" spans="2:17" ht="9" customHeight="1" x14ac:dyDescent="0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/>
    </row>
    <row r="59" spans="2:17" x14ac:dyDescent="0.25">
      <c r="B59" s="23"/>
      <c r="C59" s="54" t="s">
        <v>21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24"/>
      <c r="P59" s="24"/>
      <c r="Q59" s="25"/>
    </row>
    <row r="60" spans="2:17" ht="9" customHeight="1" x14ac:dyDescent="0.25">
      <c r="B60" s="23"/>
      <c r="C60" s="24"/>
      <c r="D60" s="24"/>
      <c r="E60" s="24"/>
      <c r="F60" s="24"/>
      <c r="G60" s="24"/>
      <c r="H60" s="24"/>
      <c r="I60" s="24"/>
      <c r="J60" s="24"/>
      <c r="K60" s="35"/>
      <c r="L60" s="24"/>
      <c r="M60" s="24"/>
      <c r="N60" s="24"/>
      <c r="O60" s="24"/>
      <c r="P60" s="24"/>
      <c r="Q60" s="25"/>
    </row>
    <row r="61" spans="2:17" x14ac:dyDescent="0.25">
      <c r="B61" s="23"/>
      <c r="C61" s="53" t="s">
        <v>9</v>
      </c>
      <c r="D61" s="53"/>
      <c r="E61" s="4"/>
      <c r="F61" s="36"/>
      <c r="G61" s="37"/>
      <c r="H61" s="36"/>
      <c r="I61" s="37"/>
      <c r="J61" s="36"/>
      <c r="K61" s="37"/>
      <c r="L61" s="36"/>
      <c r="M61" s="37"/>
      <c r="N61" s="36"/>
      <c r="O61" s="24"/>
      <c r="P61" s="55" t="s">
        <v>7</v>
      </c>
      <c r="Q61" s="25"/>
    </row>
    <row r="62" spans="2:17" ht="6.75" customHeight="1" x14ac:dyDescent="0.25">
      <c r="B62" s="23"/>
      <c r="C62" s="52"/>
      <c r="D62" s="52"/>
      <c r="E62" s="3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55"/>
      <c r="Q62" s="25"/>
    </row>
    <row r="63" spans="2:17" x14ac:dyDescent="0.25">
      <c r="B63" s="23"/>
      <c r="C63" s="53" t="s">
        <v>9</v>
      </c>
      <c r="D63" s="53"/>
      <c r="E63" s="4"/>
      <c r="F63" s="36"/>
      <c r="G63" s="37"/>
      <c r="H63" s="36"/>
      <c r="I63" s="37"/>
      <c r="J63" s="36"/>
      <c r="K63" s="37"/>
      <c r="L63" s="36"/>
      <c r="M63" s="37"/>
      <c r="N63" s="36"/>
      <c r="O63" s="24"/>
      <c r="P63" s="16">
        <f>COUNT(F61,H61,J61,L61,N61,F63,H63,J63,L63,N63)*0.1</f>
        <v>0</v>
      </c>
      <c r="Q63" s="25"/>
    </row>
    <row r="64" spans="2:17" ht="12" customHeight="1" x14ac:dyDescent="0.2">
      <c r="B64" s="23"/>
      <c r="C64" s="4"/>
      <c r="D64" s="4"/>
      <c r="E64" s="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38" t="s">
        <v>15</v>
      </c>
      <c r="Q64" s="25"/>
    </row>
    <row r="65" spans="2:17" ht="9" customHeight="1" x14ac:dyDescent="0.25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4"/>
    </row>
    <row r="66" spans="2:17" ht="6.75" customHeight="1" x14ac:dyDescent="0.25"/>
    <row r="67" spans="2:17" ht="9" customHeight="1" x14ac:dyDescent="0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</row>
    <row r="68" spans="2:17" x14ac:dyDescent="0.25">
      <c r="B68" s="23"/>
      <c r="C68" s="50" t="s">
        <v>20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24"/>
      <c r="Q68" s="25"/>
    </row>
    <row r="69" spans="2:17" ht="9" customHeight="1" x14ac:dyDescent="0.25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5"/>
    </row>
    <row r="70" spans="2:17" x14ac:dyDescent="0.25">
      <c r="B70" s="23"/>
      <c r="C70" s="51" t="s">
        <v>6</v>
      </c>
      <c r="D70" s="51"/>
      <c r="E70" s="26"/>
      <c r="F70" s="16" t="str">
        <f t="shared" ref="F70:N70" si="5">IF(F72&gt;0,F71*0.005,"0")</f>
        <v>0</v>
      </c>
      <c r="G70" s="16" t="str">
        <f t="shared" si="5"/>
        <v>0</v>
      </c>
      <c r="H70" s="16" t="str">
        <f t="shared" si="5"/>
        <v>0</v>
      </c>
      <c r="I70" s="16" t="str">
        <f t="shared" si="5"/>
        <v>0</v>
      </c>
      <c r="J70" s="16" t="str">
        <f t="shared" si="5"/>
        <v>0</v>
      </c>
      <c r="K70" s="16" t="str">
        <f t="shared" si="5"/>
        <v>0</v>
      </c>
      <c r="L70" s="16" t="str">
        <f t="shared" si="5"/>
        <v>0</v>
      </c>
      <c r="M70" s="16" t="str">
        <f t="shared" si="5"/>
        <v>0</v>
      </c>
      <c r="N70" s="16" t="str">
        <f t="shared" si="5"/>
        <v>0</v>
      </c>
      <c r="O70" s="24"/>
      <c r="P70" s="2" t="s">
        <v>7</v>
      </c>
      <c r="Q70" s="25"/>
    </row>
    <row r="71" spans="2:17" x14ac:dyDescent="0.25">
      <c r="B71" s="23"/>
      <c r="C71" s="52" t="s">
        <v>8</v>
      </c>
      <c r="D71" s="52"/>
      <c r="E71" s="27"/>
      <c r="F71" s="28"/>
      <c r="G71" s="28"/>
      <c r="H71" s="28"/>
      <c r="I71" s="28"/>
      <c r="J71" s="28"/>
      <c r="K71" s="28"/>
      <c r="L71" s="28"/>
      <c r="M71" s="28"/>
      <c r="N71" s="28"/>
      <c r="O71" s="24"/>
      <c r="P71" s="16">
        <f>IF(SUM(F70:N70)&gt;=1.25,"1,25",SUM(F70:M70))</f>
        <v>0</v>
      </c>
      <c r="Q71" s="25"/>
    </row>
    <row r="72" spans="2:17" x14ac:dyDescent="0.25">
      <c r="B72" s="23"/>
      <c r="C72" s="53" t="s">
        <v>9</v>
      </c>
      <c r="D72" s="53"/>
      <c r="E72" s="29"/>
      <c r="F72" s="30"/>
      <c r="G72" s="30"/>
      <c r="H72" s="30"/>
      <c r="I72" s="30"/>
      <c r="J72" s="30"/>
      <c r="K72" s="30"/>
      <c r="L72" s="30"/>
      <c r="M72" s="30"/>
      <c r="N72" s="30"/>
      <c r="O72" s="24"/>
      <c r="P72" s="31" t="s">
        <v>18</v>
      </c>
      <c r="Q72" s="25"/>
    </row>
    <row r="73" spans="2:17" ht="9" customHeight="1" x14ac:dyDescent="0.25"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4"/>
    </row>
  </sheetData>
  <sheetProtection algorithmName="SHA-512" hashValue="68sxmEy8VzYoOpZ2qC7U2XdZzqebmLSd2GJdHz7JRQED+0tkfcuNOF1XHH0PA1MvugpnOooIUGgXV6LGGrrqSA==" saltValue="0fI7Bk9+v+Od3zUW45N4SA==" spinCount="100000" sheet="1" objects="1" scenarios="1" selectLockedCells="1"/>
  <protectedRanges>
    <protectedRange sqref="F8" name="Nome"/>
    <protectedRange sqref="F22:N23" name="Critério 1 extensão"/>
    <protectedRange sqref="F30:N31" name="Critério 2 estágios"/>
    <protectedRange sqref="F38:M39" name="Critério 3 monitoria"/>
    <protectedRange sqref="F46:M47" name="Critério 4 pesquisa"/>
    <protectedRange sqref="F54:M55" name="Critério 5 ensino"/>
    <protectedRange sqref="F61 H61 J61 L61 N61 F63 H63 J63 L63 N63" name="Critério 6 cursos"/>
    <protectedRange sqref="F71:N72" name="Critério 7 experiência prof"/>
  </protectedRanges>
  <mergeCells count="40">
    <mergeCell ref="C63:D63"/>
    <mergeCell ref="C68:N68"/>
    <mergeCell ref="C70:D70"/>
    <mergeCell ref="C71:D71"/>
    <mergeCell ref="C72:D72"/>
    <mergeCell ref="C55:D55"/>
    <mergeCell ref="C59:N59"/>
    <mergeCell ref="C61:D61"/>
    <mergeCell ref="P61:P62"/>
    <mergeCell ref="C62:D62"/>
    <mergeCell ref="C46:D46"/>
    <mergeCell ref="C47:D47"/>
    <mergeCell ref="C51:N51"/>
    <mergeCell ref="C53:D53"/>
    <mergeCell ref="C54:D54"/>
    <mergeCell ref="C37:D37"/>
    <mergeCell ref="C38:D38"/>
    <mergeCell ref="C39:D39"/>
    <mergeCell ref="C43:N43"/>
    <mergeCell ref="C45:D45"/>
    <mergeCell ref="C27:N27"/>
    <mergeCell ref="C29:D29"/>
    <mergeCell ref="C30:D30"/>
    <mergeCell ref="C31:D31"/>
    <mergeCell ref="C35:N35"/>
    <mergeCell ref="C15:F15"/>
    <mergeCell ref="C19:N19"/>
    <mergeCell ref="C21:D21"/>
    <mergeCell ref="C22:D22"/>
    <mergeCell ref="C23:D23"/>
    <mergeCell ref="C8:D8"/>
    <mergeCell ref="F8:P8"/>
    <mergeCell ref="B9:Q9"/>
    <mergeCell ref="C12:D12"/>
    <mergeCell ref="F12:G12"/>
    <mergeCell ref="B2:Q2"/>
    <mergeCell ref="B3:Q3"/>
    <mergeCell ref="B4:Q4"/>
    <mergeCell ref="B5:Q5"/>
    <mergeCell ref="B7:Q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UFSM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Prova de títulos residência</dc:subject>
  <dc:creator>pccli</dc:creator>
  <cp:keywords/>
  <dc:description/>
  <cp:lastModifiedBy>Otávio Fidelis</cp:lastModifiedBy>
  <dcterms:created xsi:type="dcterms:W3CDTF">2023-07-25T15:49:08Z</dcterms:created>
  <dcterms:modified xsi:type="dcterms:W3CDTF">2025-12-22T19:39:49Z</dcterms:modified>
  <cp:category/>
  <dc:language>pt-BR</dc:language>
</cp:coreProperties>
</file>