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7"/>
  <workbookPr/>
  <mc:AlternateContent xmlns:mc="http://schemas.openxmlformats.org/markup-compatibility/2006">
    <mc:Choice Requires="x15">
      <x15ac:absPath xmlns:x15ac="http://schemas.microsoft.com/office/spreadsheetml/2010/11/ac" url="C:\Users\gchiapinotto\Downloads\"/>
    </mc:Choice>
  </mc:AlternateContent>
  <xr:revisionPtr revIDLastSave="0" documentId="13_ncr:1_{75917523-E959-4E88-BC3E-C416A2B84DFD}" xr6:coauthVersionLast="36" xr6:coauthVersionMax="36" xr10:uidLastSave="{00000000-0000-0000-0000-000000000000}"/>
  <bookViews>
    <workbookView xWindow="0" yWindow="0" windowWidth="27570" windowHeight="7980" xr2:uid="{00000000-000D-0000-FFFF-FFFF00000000}"/>
  </bookViews>
  <sheets>
    <sheet name="CALCULADORA" sheetId="1" r:id="rId1"/>
    <sheet name="Página2" sheetId="2" state="hidden" r:id="rId2"/>
  </sheets>
  <definedNames>
    <definedName name="CONS_M">CALCULADORA!$F$9:$I$11</definedName>
    <definedName name="CONS_S">CALCULADORA!$F$23:$I$25</definedName>
    <definedName name="CONS_T">CALCULADORA!$F$16:$I$18</definedName>
    <definedName name="DADOS">Página2!$A$2:$E$74</definedName>
    <definedName name="ITENS">Página2!$A$2:$A$74</definedName>
    <definedName name="LISTA">CALCULADORA!$B$6:$B$30</definedName>
    <definedName name="QUANTS">CALCULADORA!$D$6:$D$30</definedName>
    <definedName name="TOT_M">Página2!$H$29</definedName>
  </definedNames>
  <calcPr calcId="191029"/>
</workbook>
</file>

<file path=xl/calcChain.xml><?xml version="1.0" encoding="utf-8"?>
<calcChain xmlns="http://schemas.openxmlformats.org/spreadsheetml/2006/main">
  <c r="H4" i="2" l="1" a="1"/>
  <c r="H6" i="2" s="1"/>
  <c r="E2" i="2" a="1"/>
  <c r="E67" i="2" s="1"/>
  <c r="H12" i="2" l="1"/>
  <c r="H5" i="2"/>
  <c r="H28" i="2"/>
  <c r="H8" i="2"/>
  <c r="H21" i="2"/>
  <c r="H13" i="2"/>
  <c r="H20" i="2"/>
  <c r="H4" i="2"/>
  <c r="H27" i="2"/>
  <c r="H19" i="2"/>
  <c r="H11" i="2"/>
  <c r="H26" i="2"/>
  <c r="H10" i="2"/>
  <c r="H17" i="2"/>
  <c r="H9" i="2"/>
  <c r="H24" i="2"/>
  <c r="H16" i="2"/>
  <c r="H23" i="2"/>
  <c r="H15" i="2"/>
  <c r="H7" i="2"/>
  <c r="H18" i="2"/>
  <c r="H25" i="2"/>
  <c r="H22" i="2"/>
  <c r="H14" i="2"/>
  <c r="E5" i="2"/>
  <c r="E13" i="2"/>
  <c r="E21" i="2"/>
  <c r="E29" i="2"/>
  <c r="E37" i="2"/>
  <c r="E45" i="2"/>
  <c r="E53" i="2"/>
  <c r="E61" i="2"/>
  <c r="E69" i="2"/>
  <c r="E8" i="2"/>
  <c r="E16" i="2"/>
  <c r="E24" i="2"/>
  <c r="E32" i="2"/>
  <c r="E40" i="2"/>
  <c r="E48" i="2"/>
  <c r="E56" i="2"/>
  <c r="E64" i="2"/>
  <c r="E72" i="2"/>
  <c r="E2" i="2"/>
  <c r="E9" i="2"/>
  <c r="E17" i="2"/>
  <c r="E25" i="2"/>
  <c r="E33" i="2"/>
  <c r="E41" i="2"/>
  <c r="E49" i="2"/>
  <c r="E57" i="2"/>
  <c r="E65" i="2"/>
  <c r="E73" i="2"/>
  <c r="E10" i="2"/>
  <c r="E18" i="2"/>
  <c r="E26" i="2"/>
  <c r="E34" i="2"/>
  <c r="E42" i="2"/>
  <c r="E50" i="2"/>
  <c r="E58" i="2"/>
  <c r="E66" i="2"/>
  <c r="E74" i="2"/>
  <c r="E4" i="2"/>
  <c r="E12" i="2"/>
  <c r="E20" i="2"/>
  <c r="E28" i="2"/>
  <c r="E36" i="2"/>
  <c r="E44" i="2"/>
  <c r="E52" i="2"/>
  <c r="E60" i="2"/>
  <c r="E68" i="2"/>
  <c r="E6" i="2"/>
  <c r="E14" i="2"/>
  <c r="E22" i="2"/>
  <c r="E30" i="2"/>
  <c r="E38" i="2"/>
  <c r="E46" i="2"/>
  <c r="E54" i="2"/>
  <c r="E62" i="2"/>
  <c r="E70" i="2"/>
  <c r="E7" i="2"/>
  <c r="E15" i="2"/>
  <c r="E23" i="2"/>
  <c r="E31" i="2"/>
  <c r="E39" i="2"/>
  <c r="E47" i="2"/>
  <c r="E55" i="2"/>
  <c r="E63" i="2"/>
  <c r="E71" i="2"/>
  <c r="E3" i="2"/>
  <c r="E11" i="2"/>
  <c r="E19" i="2"/>
  <c r="E27" i="2"/>
  <c r="E35" i="2"/>
  <c r="E43" i="2"/>
  <c r="E51" i="2"/>
  <c r="E59" i="2"/>
  <c r="H29" i="2" l="1"/>
  <c r="F9" i="1" s="1"/>
  <c r="F16" i="1" s="1"/>
  <c r="F23" i="1" l="1"/>
</calcChain>
</file>

<file path=xl/sharedStrings.xml><?xml version="1.0" encoding="utf-8"?>
<sst xmlns="http://schemas.openxmlformats.org/spreadsheetml/2006/main" count="96" uniqueCount="84">
  <si>
    <t>ESCOLHA OS ITENS PARA ESTIMATIVA DE CONSUMO:</t>
  </si>
  <si>
    <t>QUANTIDADES:</t>
  </si>
  <si>
    <t>CONSUMO MENSAL</t>
  </si>
  <si>
    <t>CONSUMO TRIMESTRAL</t>
  </si>
  <si>
    <t>CONSUMO SEMESTRAL</t>
  </si>
  <si>
    <t>Aparelhos Elétricos</t>
  </si>
  <si>
    <t>Dias Estimados
Uso/Mês</t>
  </si>
  <si>
    <t>Média
Utilização/Dia</t>
  </si>
  <si>
    <t>W</t>
  </si>
  <si>
    <t>kWh EST</t>
  </si>
  <si>
    <t>Aquecedor de ambiente</t>
  </si>
  <si>
    <t>Aquecedor de marmita</t>
  </si>
  <si>
    <t>Ar-condicionado tipo janela menor ou igual a 9.000 BTU/h</t>
  </si>
  <si>
    <t>Ar-condicionado tipo janela de 9.001 a 14.000 BTU/h</t>
  </si>
  <si>
    <t>Ar-condicionado tipo janela maior que 14.000 BTU/h</t>
  </si>
  <si>
    <t>Ar-condicionado tipo split menor ou igual a 10.000 BTU/h</t>
  </si>
  <si>
    <t>Ar-condicionado tipo split de 10.001 a 15.000 BTU/h</t>
  </si>
  <si>
    <t>Ar-condicionado tipo split de 15.001 a 20.000 BTU/h</t>
  </si>
  <si>
    <t>Ar-condicionado tipo split de 20.001 a 30.000 BTU/h</t>
  </si>
  <si>
    <t>Ar-condicionado tipo split maior que 30.000 BTU/h</t>
  </si>
  <si>
    <t>Aspirador de pó</t>
  </si>
  <si>
    <t>Batedeira</t>
  </si>
  <si>
    <t>Boiler elétrico de 50 L (Quentuxa)</t>
  </si>
  <si>
    <t>Bomba d'água 1/2 cv</t>
  </si>
  <si>
    <t>Bomba d'água 1/3 cv</t>
  </si>
  <si>
    <t>Cafeteira elétrica</t>
  </si>
  <si>
    <t>Cafeteira expresso</t>
  </si>
  <si>
    <t>Chaleira elétrica</t>
  </si>
  <si>
    <t>Churrasqueira elétrica</t>
  </si>
  <si>
    <t>Chuveiro elétrico - 4500 W</t>
  </si>
  <si>
    <t>Chuveiro elétrico - 5500 W</t>
  </si>
  <si>
    <t>Chuveiro elétrico - 7500 W</t>
  </si>
  <si>
    <t>Computador</t>
  </si>
  <si>
    <t>Enceradeira</t>
  </si>
  <si>
    <t>Elevador</t>
  </si>
  <si>
    <t>Exaustor fogão</t>
  </si>
  <si>
    <t>Fogão elétrico - cook top (por queimador)</t>
  </si>
  <si>
    <t>Forno elétrico</t>
  </si>
  <si>
    <t>Forno micro-ondas - 25 L</t>
  </si>
  <si>
    <t>Freezer vertical/horizontal</t>
  </si>
  <si>
    <t>Freezer vertical frost free</t>
  </si>
  <si>
    <t>Frigobar</t>
  </si>
  <si>
    <t>Fritadeira elétrica</t>
  </si>
  <si>
    <t>Furadeira</t>
  </si>
  <si>
    <t>Geladeira 1 porta</t>
  </si>
  <si>
    <t>Geladeira 1 porta frost free</t>
  </si>
  <si>
    <t>Geladeira 2 portas</t>
  </si>
  <si>
    <t>Geladeira 2 portas frost free</t>
  </si>
  <si>
    <t>Grill</t>
  </si>
  <si>
    <t>Home theater - 350 W</t>
  </si>
  <si>
    <t>Impressora</t>
  </si>
  <si>
    <t xml:space="preserve">Impressora multifuncional </t>
  </si>
  <si>
    <t>Impressora laser multifuncional</t>
  </si>
  <si>
    <t>Lâmpada fluorescente compacta - 11 W</t>
  </si>
  <si>
    <t>Lâmpada fluorescente compacta - 15 W</t>
  </si>
  <si>
    <t>Lâmpada fluorescente compacta - 23 W</t>
  </si>
  <si>
    <t>Lâmpada incandescente - 40 W</t>
  </si>
  <si>
    <t>Lâmpada incandescente - 60 W</t>
  </si>
  <si>
    <t>Lâmpada incandescente - 100 W</t>
  </si>
  <si>
    <t>Lâmpada LED - 5 W</t>
  </si>
  <si>
    <t>Lâmpada LED - 9 W</t>
  </si>
  <si>
    <t>Lâmpada LED - 18 W</t>
  </si>
  <si>
    <t>Lâmpada LED - 36 W</t>
  </si>
  <si>
    <t>Lâmpada LED - 10 W (refletor)</t>
  </si>
  <si>
    <t>Lâmpada LED - 100 W (refletor)</t>
  </si>
  <si>
    <t>Lâmpada LED - 150 W (refletor)</t>
  </si>
  <si>
    <t>Monitor</t>
  </si>
  <si>
    <t>Monitor LCD</t>
  </si>
  <si>
    <t>Notebook</t>
  </si>
  <si>
    <t>Panela elétrica</t>
  </si>
  <si>
    <t>Projetor</t>
  </si>
  <si>
    <t>Roteador</t>
  </si>
  <si>
    <t>Scanner</t>
  </si>
  <si>
    <t>Torneira elétrica - 3250 W</t>
  </si>
  <si>
    <t>Torradeira</t>
  </si>
  <si>
    <t>TV em cores - 14" (tubo)</t>
  </si>
  <si>
    <t>TV em cores - 29" (tubo)</t>
  </si>
  <si>
    <t>TV em cores - 32" (LCD)</t>
  </si>
  <si>
    <t>TV em cores - 40" (LED)</t>
  </si>
  <si>
    <t>TV em cores - 42" (LED)</t>
  </si>
  <si>
    <t>TV em cores - 55" e acima (LED)</t>
  </si>
  <si>
    <t>Ventilador de mesa</t>
  </si>
  <si>
    <t>Ventilador de teto</t>
  </si>
  <si>
    <t>CALCULADORA PARA ESTIMATIVA DE CONSUMO EM 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</si>
</sst>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&quot; kWh&quot;"/>
  </numFmts>
  <fonts count="10" x14ac:knownFonts="1">
    <font>
      <sz val="10"/>
      <color rgb="FF000000"/>
      <name val="Arial"/>
    </font>
    <font>
      <sz val="10"/>
      <name val="Arial"/>
      <family val="2"/>
    </font>
    <font>
      <b/>
      <sz val="10"/>
      <color rgb="FFFFFFFF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36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8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FFFFFF"/>
        <bgColor rgb="FFFFFFFF"/>
      </patternFill>
    </fill>
    <fill>
      <patternFill patternType="solid">
        <fgColor rgb="FF78909C"/>
        <bgColor rgb="FF78909C"/>
      </patternFill>
    </fill>
    <fill>
      <patternFill patternType="solid">
        <fgColor rgb="FFEBEFF1"/>
        <bgColor rgb="FFEBEFF1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 applyFont="1" applyAlignment="1"/>
    <xf numFmtId="0" fontId="1" fillId="2" borderId="0" xfId="0" applyFont="1" applyFill="1"/>
    <xf numFmtId="0" fontId="2" fillId="2" borderId="0" xfId="0" applyFont="1" applyFill="1" applyAlignment="1"/>
    <xf numFmtId="0" fontId="3" fillId="3" borderId="1" xfId="0" applyFont="1" applyFill="1" applyBorder="1" applyAlignment="1"/>
    <xf numFmtId="0" fontId="3" fillId="3" borderId="1" xfId="0" applyFont="1" applyFill="1" applyBorder="1"/>
    <xf numFmtId="0" fontId="6" fillId="4" borderId="0" xfId="0" applyFont="1" applyFill="1" applyAlignment="1">
      <alignment horizontal="center" wrapText="1"/>
    </xf>
    <xf numFmtId="1" fontId="7" fillId="4" borderId="0" xfId="0" applyNumberFormat="1" applyFont="1" applyFill="1" applyAlignment="1">
      <alignment horizontal="center" wrapText="1"/>
    </xf>
    <xf numFmtId="0" fontId="7" fillId="4" borderId="0" xfId="0" applyFont="1" applyFill="1" applyAlignment="1">
      <alignment horizontal="center" wrapText="1"/>
    </xf>
    <xf numFmtId="0" fontId="8" fillId="5" borderId="0" xfId="0" applyFont="1" applyFill="1" applyAlignment="1"/>
    <xf numFmtId="0" fontId="3" fillId="5" borderId="0" xfId="0" applyFont="1" applyFill="1" applyAlignment="1">
      <alignment horizontal="right"/>
    </xf>
    <xf numFmtId="0" fontId="8" fillId="5" borderId="0" xfId="0" applyFont="1" applyFill="1" applyAlignment="1"/>
    <xf numFmtId="1" fontId="3" fillId="5" borderId="0" xfId="0" applyNumberFormat="1" applyFont="1" applyFill="1" applyAlignment="1"/>
    <xf numFmtId="0" fontId="3" fillId="5" borderId="0" xfId="0" applyFont="1" applyFill="1" applyAlignment="1"/>
    <xf numFmtId="0" fontId="8" fillId="3" borderId="0" xfId="0" applyFont="1" applyFill="1" applyAlignment="1"/>
    <xf numFmtId="0" fontId="8" fillId="3" borderId="0" xfId="0" applyFont="1" applyFill="1" applyAlignment="1">
      <alignment horizontal="right"/>
    </xf>
    <xf numFmtId="0" fontId="8" fillId="3" borderId="0" xfId="0" applyFont="1" applyFill="1" applyAlignment="1"/>
    <xf numFmtId="0" fontId="3" fillId="3" borderId="0" xfId="0" applyFont="1" applyFill="1" applyAlignment="1"/>
    <xf numFmtId="0" fontId="3" fillId="0" borderId="0" xfId="0" applyFont="1" applyAlignment="1"/>
    <xf numFmtId="0" fontId="8" fillId="5" borderId="0" xfId="0" applyFont="1" applyFill="1" applyAlignment="1">
      <alignment horizontal="right"/>
    </xf>
    <xf numFmtId="0" fontId="3" fillId="0" borderId="0" xfId="0" applyFont="1"/>
    <xf numFmtId="1" fontId="8" fillId="5" borderId="0" xfId="0" applyNumberFormat="1" applyFont="1" applyFill="1" applyAlignment="1"/>
    <xf numFmtId="0" fontId="3" fillId="3" borderId="0" xfId="0" applyFont="1" applyFill="1" applyAlignment="1">
      <alignment horizontal="right"/>
    </xf>
    <xf numFmtId="0" fontId="8" fillId="5" borderId="0" xfId="0" applyFont="1" applyFill="1" applyAlignment="1"/>
    <xf numFmtId="0" fontId="8" fillId="3" borderId="0" xfId="0" applyFont="1" applyFill="1" applyAlignment="1"/>
    <xf numFmtId="164" fontId="5" fillId="3" borderId="5" xfId="0" applyNumberFormat="1" applyFont="1" applyFill="1" applyBorder="1" applyAlignment="1">
      <alignment horizontal="center" vertical="center"/>
    </xf>
    <xf numFmtId="0" fontId="0" fillId="0" borderId="0" xfId="0" applyFont="1" applyAlignment="1"/>
    <xf numFmtId="0" fontId="1" fillId="0" borderId="6" xfId="0" applyFont="1" applyBorder="1"/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4" fillId="3" borderId="2" xfId="0" applyFont="1" applyFill="1" applyBorder="1" applyAlignment="1">
      <alignment horizontal="center" vertical="center"/>
    </xf>
    <xf numFmtId="0" fontId="1" fillId="0" borderId="3" xfId="0" applyFont="1" applyBorder="1"/>
    <xf numFmtId="0" fontId="1" fillId="0" borderId="4" xfId="0" applyFont="1" applyBorder="1"/>
    <xf numFmtId="3" fontId="9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J32"/>
  <sheetViews>
    <sheetView showGridLines="0" tabSelected="1" workbookViewId="0">
      <selection activeCell="B6" sqref="B6"/>
    </sheetView>
  </sheetViews>
  <sheetFormatPr defaultColWidth="0" defaultRowHeight="15.75" customHeight="1" zeroHeight="1" x14ac:dyDescent="0.2"/>
  <cols>
    <col min="1" max="1" width="14.42578125" customWidth="1"/>
    <col min="2" max="2" width="52.7109375" customWidth="1"/>
    <col min="3" max="3" width="7.140625" customWidth="1"/>
    <col min="4" max="4" width="16.140625" customWidth="1"/>
    <col min="5" max="10" width="14.42578125" customWidth="1"/>
    <col min="11" max="16384" width="14.42578125" hidden="1"/>
  </cols>
  <sheetData>
    <row r="1" spans="1:10" ht="12.75" x14ac:dyDescent="0.2">
      <c r="A1" s="34" t="s">
        <v>83</v>
      </c>
      <c r="B1" s="34"/>
      <c r="C1" s="34"/>
      <c r="D1" s="34"/>
      <c r="E1" s="34"/>
      <c r="F1" s="34"/>
      <c r="G1" s="34"/>
      <c r="H1" s="34"/>
      <c r="I1" s="34"/>
      <c r="J1" s="34"/>
    </row>
    <row r="2" spans="1:10" ht="12.75" x14ac:dyDescent="0.2">
      <c r="A2" s="34"/>
      <c r="B2" s="34"/>
      <c r="C2" s="34"/>
      <c r="D2" s="34"/>
      <c r="E2" s="34"/>
      <c r="F2" s="34"/>
      <c r="G2" s="34"/>
      <c r="H2" s="34"/>
      <c r="I2" s="34"/>
      <c r="J2" s="34"/>
    </row>
    <row r="3" spans="1:10" ht="12.75" x14ac:dyDescent="0.2">
      <c r="A3" s="34"/>
      <c r="B3" s="34"/>
      <c r="C3" s="34"/>
      <c r="D3" s="34"/>
      <c r="E3" s="34"/>
      <c r="F3" s="34"/>
      <c r="G3" s="34"/>
      <c r="H3" s="34"/>
      <c r="I3" s="34"/>
      <c r="J3" s="34"/>
    </row>
    <row r="4" spans="1:10" ht="12.75" x14ac:dyDescent="0.2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x14ac:dyDescent="0.2">
      <c r="A5" s="1"/>
      <c r="B5" s="2" t="s">
        <v>0</v>
      </c>
      <c r="C5" s="1"/>
      <c r="D5" s="2" t="s">
        <v>1</v>
      </c>
      <c r="E5" s="1"/>
      <c r="F5" s="1"/>
      <c r="G5" s="1"/>
      <c r="H5" s="1"/>
      <c r="I5" s="1"/>
      <c r="J5" s="1"/>
    </row>
    <row r="6" spans="1:10" x14ac:dyDescent="0.2">
      <c r="A6" s="1"/>
      <c r="B6" s="3"/>
      <c r="C6" s="1"/>
      <c r="D6" s="3"/>
      <c r="E6" s="1"/>
      <c r="F6" s="1"/>
      <c r="G6" s="1"/>
      <c r="H6" s="1"/>
      <c r="I6" s="1"/>
      <c r="J6" s="1"/>
    </row>
    <row r="7" spans="1:10" x14ac:dyDescent="0.2">
      <c r="A7" s="1"/>
      <c r="B7" s="4"/>
      <c r="C7" s="1"/>
      <c r="D7" s="4"/>
      <c r="E7" s="1"/>
      <c r="F7" s="31" t="s">
        <v>2</v>
      </c>
      <c r="G7" s="32"/>
      <c r="H7" s="32"/>
      <c r="I7" s="33"/>
      <c r="J7" s="1"/>
    </row>
    <row r="8" spans="1:10" x14ac:dyDescent="0.2">
      <c r="A8" s="1"/>
      <c r="B8" s="4"/>
      <c r="C8" s="1"/>
      <c r="D8" s="4"/>
      <c r="E8" s="1"/>
      <c r="F8" s="27"/>
      <c r="G8" s="25"/>
      <c r="H8" s="25"/>
      <c r="I8" s="26"/>
      <c r="J8" s="1"/>
    </row>
    <row r="9" spans="1:10" x14ac:dyDescent="0.2">
      <c r="A9" s="1"/>
      <c r="B9" s="4"/>
      <c r="C9" s="1"/>
      <c r="D9" s="4"/>
      <c r="E9" s="1"/>
      <c r="F9" s="24" t="str">
        <f>IF(TOT_M&gt;0,TOT_M,"")</f>
        <v/>
      </c>
      <c r="G9" s="25"/>
      <c r="H9" s="25"/>
      <c r="I9" s="26"/>
      <c r="J9" s="1"/>
    </row>
    <row r="10" spans="1:10" x14ac:dyDescent="0.2">
      <c r="A10" s="1"/>
      <c r="B10" s="4"/>
      <c r="C10" s="1"/>
      <c r="D10" s="4"/>
      <c r="E10" s="1"/>
      <c r="F10" s="27"/>
      <c r="G10" s="25"/>
      <c r="H10" s="25"/>
      <c r="I10" s="26"/>
      <c r="J10" s="1"/>
    </row>
    <row r="11" spans="1:10" x14ac:dyDescent="0.2">
      <c r="A11" s="1"/>
      <c r="B11" s="4"/>
      <c r="C11" s="1"/>
      <c r="D11" s="4"/>
      <c r="E11" s="1"/>
      <c r="F11" s="28"/>
      <c r="G11" s="29"/>
      <c r="H11" s="29"/>
      <c r="I11" s="30"/>
      <c r="J11" s="1"/>
    </row>
    <row r="12" spans="1:10" x14ac:dyDescent="0.2">
      <c r="A12" s="1"/>
      <c r="B12" s="4"/>
      <c r="C12" s="1"/>
      <c r="D12" s="4"/>
      <c r="E12" s="1"/>
      <c r="F12" s="1"/>
      <c r="G12" s="1"/>
      <c r="H12" s="1"/>
      <c r="I12" s="1"/>
      <c r="J12" s="1"/>
    </row>
    <row r="13" spans="1:10" x14ac:dyDescent="0.2">
      <c r="A13" s="1"/>
      <c r="B13" s="4"/>
      <c r="C13" s="1"/>
      <c r="D13" s="4"/>
      <c r="E13" s="1"/>
      <c r="F13" s="1"/>
      <c r="G13" s="1"/>
      <c r="H13" s="1"/>
      <c r="I13" s="1"/>
      <c r="J13" s="1"/>
    </row>
    <row r="14" spans="1:10" x14ac:dyDescent="0.2">
      <c r="A14" s="1"/>
      <c r="B14" s="4"/>
      <c r="C14" s="1"/>
      <c r="D14" s="4"/>
      <c r="E14" s="1"/>
      <c r="F14" s="31" t="s">
        <v>3</v>
      </c>
      <c r="G14" s="32"/>
      <c r="H14" s="32"/>
      <c r="I14" s="33"/>
      <c r="J14" s="1"/>
    </row>
    <row r="15" spans="1:10" x14ac:dyDescent="0.2">
      <c r="A15" s="1"/>
      <c r="B15" s="4"/>
      <c r="C15" s="1"/>
      <c r="D15" s="4"/>
      <c r="E15" s="1"/>
      <c r="F15" s="27"/>
      <c r="G15" s="25"/>
      <c r="H15" s="25"/>
      <c r="I15" s="26"/>
      <c r="J15" s="1"/>
    </row>
    <row r="16" spans="1:10" x14ac:dyDescent="0.2">
      <c r="A16" s="1"/>
      <c r="B16" s="4"/>
      <c r="C16" s="1"/>
      <c r="D16" s="4"/>
      <c r="E16" s="1"/>
      <c r="F16" s="24" t="str">
        <f>IF(F9&lt;&gt;"",F9*3,"")</f>
        <v/>
      </c>
      <c r="G16" s="25"/>
      <c r="H16" s="25"/>
      <c r="I16" s="26"/>
      <c r="J16" s="1"/>
    </row>
    <row r="17" spans="1:10" x14ac:dyDescent="0.2">
      <c r="A17" s="1"/>
      <c r="B17" s="4"/>
      <c r="C17" s="1"/>
      <c r="D17" s="4"/>
      <c r="E17" s="1"/>
      <c r="F17" s="27"/>
      <c r="G17" s="25"/>
      <c r="H17" s="25"/>
      <c r="I17" s="26"/>
      <c r="J17" s="1"/>
    </row>
    <row r="18" spans="1:10" x14ac:dyDescent="0.2">
      <c r="A18" s="1"/>
      <c r="B18" s="4"/>
      <c r="C18" s="1"/>
      <c r="D18" s="4"/>
      <c r="E18" s="1"/>
      <c r="F18" s="28"/>
      <c r="G18" s="29"/>
      <c r="H18" s="29"/>
      <c r="I18" s="30"/>
      <c r="J18" s="1"/>
    </row>
    <row r="19" spans="1:10" x14ac:dyDescent="0.2">
      <c r="A19" s="1"/>
      <c r="B19" s="4"/>
      <c r="C19" s="1"/>
      <c r="D19" s="4"/>
      <c r="E19" s="1"/>
      <c r="F19" s="1"/>
      <c r="G19" s="1"/>
      <c r="H19" s="1"/>
      <c r="I19" s="1"/>
      <c r="J19" s="1"/>
    </row>
    <row r="20" spans="1:10" x14ac:dyDescent="0.2">
      <c r="A20" s="1"/>
      <c r="B20" s="4"/>
      <c r="C20" s="1"/>
      <c r="D20" s="4"/>
      <c r="E20" s="1"/>
      <c r="F20" s="1"/>
      <c r="G20" s="1"/>
      <c r="H20" s="1"/>
      <c r="I20" s="1"/>
      <c r="J20" s="1"/>
    </row>
    <row r="21" spans="1:10" x14ac:dyDescent="0.2">
      <c r="A21" s="1"/>
      <c r="B21" s="4"/>
      <c r="C21" s="1"/>
      <c r="D21" s="4"/>
      <c r="E21" s="1"/>
      <c r="F21" s="31" t="s">
        <v>4</v>
      </c>
      <c r="G21" s="32"/>
      <c r="H21" s="32"/>
      <c r="I21" s="33"/>
      <c r="J21" s="1"/>
    </row>
    <row r="22" spans="1:10" x14ac:dyDescent="0.2">
      <c r="A22" s="1"/>
      <c r="B22" s="4"/>
      <c r="C22" s="1"/>
      <c r="D22" s="4"/>
      <c r="E22" s="1"/>
      <c r="F22" s="27"/>
      <c r="G22" s="25"/>
      <c r="H22" s="25"/>
      <c r="I22" s="26"/>
      <c r="J22" s="1"/>
    </row>
    <row r="23" spans="1:10" x14ac:dyDescent="0.2">
      <c r="A23" s="1"/>
      <c r="B23" s="4"/>
      <c r="C23" s="1"/>
      <c r="D23" s="4"/>
      <c r="E23" s="1"/>
      <c r="F23" s="24" t="str">
        <f>IF(F9&lt;&gt;"",F9*6,"")</f>
        <v/>
      </c>
      <c r="G23" s="25"/>
      <c r="H23" s="25"/>
      <c r="I23" s="26"/>
      <c r="J23" s="1"/>
    </row>
    <row r="24" spans="1:10" x14ac:dyDescent="0.2">
      <c r="A24" s="1"/>
      <c r="B24" s="4"/>
      <c r="C24" s="1"/>
      <c r="D24" s="4"/>
      <c r="E24" s="1"/>
      <c r="F24" s="27"/>
      <c r="G24" s="25"/>
      <c r="H24" s="25"/>
      <c r="I24" s="26"/>
      <c r="J24" s="1"/>
    </row>
    <row r="25" spans="1:10" x14ac:dyDescent="0.2">
      <c r="A25" s="1"/>
      <c r="B25" s="4"/>
      <c r="C25" s="1"/>
      <c r="D25" s="4"/>
      <c r="E25" s="1"/>
      <c r="F25" s="28"/>
      <c r="G25" s="29"/>
      <c r="H25" s="29"/>
      <c r="I25" s="30"/>
      <c r="J25" s="1"/>
    </row>
    <row r="26" spans="1:10" x14ac:dyDescent="0.2">
      <c r="A26" s="1"/>
      <c r="B26" s="4"/>
      <c r="C26" s="1"/>
      <c r="D26" s="4"/>
      <c r="E26" s="1"/>
      <c r="F26" s="1"/>
      <c r="G26" s="1"/>
      <c r="H26" s="1"/>
      <c r="I26" s="1"/>
      <c r="J26" s="1"/>
    </row>
    <row r="27" spans="1:10" x14ac:dyDescent="0.2">
      <c r="A27" s="1"/>
      <c r="B27" s="4"/>
      <c r="C27" s="1"/>
      <c r="D27" s="4"/>
      <c r="E27" s="1"/>
      <c r="F27" s="1"/>
      <c r="G27" s="1"/>
      <c r="H27" s="1"/>
      <c r="I27" s="1"/>
      <c r="J27" s="1"/>
    </row>
    <row r="28" spans="1:10" x14ac:dyDescent="0.2">
      <c r="A28" s="1"/>
      <c r="B28" s="4"/>
      <c r="C28" s="1"/>
      <c r="D28" s="4"/>
      <c r="E28" s="1"/>
      <c r="F28" s="1"/>
      <c r="G28" s="1"/>
      <c r="H28" s="1"/>
      <c r="I28" s="1"/>
      <c r="J28" s="1"/>
    </row>
    <row r="29" spans="1:10" x14ac:dyDescent="0.2">
      <c r="A29" s="1"/>
      <c r="B29" s="4"/>
      <c r="C29" s="1"/>
      <c r="D29" s="4"/>
      <c r="E29" s="1"/>
      <c r="F29" s="1"/>
      <c r="G29" s="1"/>
      <c r="H29" s="1"/>
      <c r="I29" s="1"/>
      <c r="J29" s="1"/>
    </row>
    <row r="30" spans="1:10" x14ac:dyDescent="0.2">
      <c r="A30" s="1"/>
      <c r="B30" s="4"/>
      <c r="C30" s="1"/>
      <c r="D30" s="4"/>
      <c r="E30" s="1"/>
      <c r="F30" s="1"/>
      <c r="G30" s="1"/>
      <c r="H30" s="1"/>
      <c r="I30" s="1"/>
      <c r="J30" s="1"/>
    </row>
    <row r="31" spans="1:1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1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</row>
  </sheetData>
  <sheetProtection algorithmName="SHA-512" hashValue="wtRQG73MI64ay4QAlXBI6r4TgK4WoNkZ9fGBT/ziDN6w5cK0gMqkF0kP7HGqFarltG/kdpvfMIOneqozXzIMww==" saltValue="EAHM8xqoPLl+IlAmFjTl7w==" spinCount="100000" sheet="1" objects="1" scenarios="1"/>
  <protectedRanges>
    <protectedRange sqref="D6:D30" name="Intervalo2"/>
    <protectedRange sqref="B6:B30" name="Lista"/>
  </protectedRanges>
  <dataConsolidate/>
  <mergeCells count="7">
    <mergeCell ref="A1:J3"/>
    <mergeCell ref="F9:I11"/>
    <mergeCell ref="F7:I8"/>
    <mergeCell ref="F16:I18"/>
    <mergeCell ref="F14:I15"/>
    <mergeCell ref="F23:I25"/>
    <mergeCell ref="F21:I22"/>
  </mergeCells>
  <dataValidations count="2">
    <dataValidation type="decimal" allowBlank="1" showDropDown="1" showErrorMessage="1" sqref="D6:D30" xr:uid="{00000000-0002-0000-0000-000000000000}">
      <formula1>0</formula1>
      <formula2>1000000</formula2>
    </dataValidation>
    <dataValidation type="list" allowBlank="1" showErrorMessage="1" sqref="B6:B30" xr:uid="{00000000-0002-0000-0000-000001000000}">
      <formula1>ITENS</formula1>
    </dataValidation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H74"/>
  <sheetViews>
    <sheetView workbookViewId="0">
      <selection activeCell="H4" sqref="H4"/>
    </sheetView>
  </sheetViews>
  <sheetFormatPr defaultColWidth="14.42578125" defaultRowHeight="15.75" customHeight="1" x14ac:dyDescent="0.2"/>
  <cols>
    <col min="1" max="1" width="50" customWidth="1"/>
  </cols>
  <sheetData>
    <row r="1" spans="1:8" x14ac:dyDescent="0.2">
      <c r="A1" s="5" t="s">
        <v>5</v>
      </c>
      <c r="B1" s="5" t="s">
        <v>6</v>
      </c>
      <c r="C1" s="5" t="s">
        <v>7</v>
      </c>
      <c r="D1" s="6" t="s">
        <v>8</v>
      </c>
      <c r="E1" s="7" t="s">
        <v>9</v>
      </c>
    </row>
    <row r="2" spans="1:8" x14ac:dyDescent="0.2">
      <c r="A2" s="8" t="s">
        <v>10</v>
      </c>
      <c r="B2" s="9">
        <v>15</v>
      </c>
      <c r="C2" s="10">
        <v>8</v>
      </c>
      <c r="D2" s="11">
        <v>1612</v>
      </c>
      <c r="E2" s="12">
        <f t="array" ref="E2:E74">D2:D74*C2:C74*B2:B74/1000</f>
        <v>193.44</v>
      </c>
    </row>
    <row r="3" spans="1:8" x14ac:dyDescent="0.2">
      <c r="A3" s="8" t="s">
        <v>11</v>
      </c>
      <c r="B3" s="9">
        <v>20</v>
      </c>
      <c r="C3" s="10">
        <v>0.5</v>
      </c>
      <c r="D3" s="11">
        <v>60</v>
      </c>
      <c r="E3" s="12">
        <v>0.6</v>
      </c>
    </row>
    <row r="4" spans="1:8" x14ac:dyDescent="0.2">
      <c r="A4" s="13" t="s">
        <v>12</v>
      </c>
      <c r="B4" s="14">
        <v>20</v>
      </c>
      <c r="C4" s="15">
        <v>8</v>
      </c>
      <c r="D4" s="11">
        <v>536.66666666666674</v>
      </c>
      <c r="E4" s="16">
        <v>85.866666666666688</v>
      </c>
      <c r="H4" s="17" t="str">
        <f t="array" ref="H4:H28">_xlfn.IFNA(VLOOKUP(LISTA,DADOS,5,FALSE)*QUANTS,"")</f>
        <v/>
      </c>
    </row>
    <row r="5" spans="1:8" x14ac:dyDescent="0.2">
      <c r="A5" s="8" t="s">
        <v>13</v>
      </c>
      <c r="B5" s="18">
        <v>20</v>
      </c>
      <c r="C5" s="10">
        <v>8</v>
      </c>
      <c r="D5" s="11">
        <v>756.66666666666663</v>
      </c>
      <c r="E5" s="12">
        <v>121.06666666666666</v>
      </c>
      <c r="H5" s="19" t="str">
        <v/>
      </c>
    </row>
    <row r="6" spans="1:8" x14ac:dyDescent="0.2">
      <c r="A6" s="13" t="s">
        <v>14</v>
      </c>
      <c r="B6" s="14">
        <v>20</v>
      </c>
      <c r="C6" s="15">
        <v>8</v>
      </c>
      <c r="D6" s="11">
        <v>1558.3333333333333</v>
      </c>
      <c r="E6" s="16">
        <v>249.33333333333331</v>
      </c>
      <c r="H6" s="19" t="str">
        <v/>
      </c>
    </row>
    <row r="7" spans="1:8" x14ac:dyDescent="0.2">
      <c r="A7" s="8" t="s">
        <v>15</v>
      </c>
      <c r="B7" s="18">
        <v>20</v>
      </c>
      <c r="C7" s="10">
        <v>8</v>
      </c>
      <c r="D7" s="11">
        <v>592.83333333333337</v>
      </c>
      <c r="E7" s="12">
        <v>94.853333333333339</v>
      </c>
      <c r="H7" s="19" t="str">
        <v/>
      </c>
    </row>
    <row r="8" spans="1:8" x14ac:dyDescent="0.2">
      <c r="A8" s="13" t="s">
        <v>16</v>
      </c>
      <c r="B8" s="14">
        <v>20</v>
      </c>
      <c r="C8" s="15">
        <v>8</v>
      </c>
      <c r="D8" s="11">
        <v>807.33333333333337</v>
      </c>
      <c r="E8" s="16">
        <v>129.17333333333335</v>
      </c>
      <c r="H8" s="19" t="str">
        <v/>
      </c>
    </row>
    <row r="9" spans="1:8" x14ac:dyDescent="0.2">
      <c r="A9" s="8" t="s">
        <v>17</v>
      </c>
      <c r="B9" s="18">
        <v>20</v>
      </c>
      <c r="C9" s="10">
        <v>8</v>
      </c>
      <c r="D9" s="11">
        <v>1223.6666666666667</v>
      </c>
      <c r="E9" s="12">
        <v>195.78666666666669</v>
      </c>
      <c r="H9" s="19" t="str">
        <v/>
      </c>
    </row>
    <row r="10" spans="1:8" x14ac:dyDescent="0.2">
      <c r="A10" s="13" t="s">
        <v>18</v>
      </c>
      <c r="B10" s="14">
        <v>20</v>
      </c>
      <c r="C10" s="15">
        <v>8</v>
      </c>
      <c r="D10" s="11">
        <v>1830</v>
      </c>
      <c r="E10" s="16">
        <v>292.8</v>
      </c>
      <c r="H10" s="19" t="str">
        <v/>
      </c>
    </row>
    <row r="11" spans="1:8" x14ac:dyDescent="0.2">
      <c r="A11" s="8" t="s">
        <v>19</v>
      </c>
      <c r="B11" s="18">
        <v>20</v>
      </c>
      <c r="C11" s="10">
        <v>8</v>
      </c>
      <c r="D11" s="11">
        <v>2830</v>
      </c>
      <c r="E11" s="12">
        <v>452.8</v>
      </c>
      <c r="H11" s="19" t="str">
        <v/>
      </c>
    </row>
    <row r="12" spans="1:8" x14ac:dyDescent="0.2">
      <c r="A12" s="13" t="s">
        <v>20</v>
      </c>
      <c r="B12" s="14">
        <v>20</v>
      </c>
      <c r="C12" s="15">
        <v>0.33</v>
      </c>
      <c r="D12" s="11">
        <v>724.24242424242425</v>
      </c>
      <c r="E12" s="16">
        <v>4.78</v>
      </c>
      <c r="H12" s="19" t="str">
        <v/>
      </c>
    </row>
    <row r="13" spans="1:8" x14ac:dyDescent="0.2">
      <c r="A13" s="8" t="s">
        <v>21</v>
      </c>
      <c r="B13" s="9">
        <v>8</v>
      </c>
      <c r="C13" s="10">
        <v>0.33</v>
      </c>
      <c r="D13" s="11">
        <v>151.5151515151515</v>
      </c>
      <c r="E13" s="12">
        <v>0.4</v>
      </c>
      <c r="H13" s="19" t="str">
        <v/>
      </c>
    </row>
    <row r="14" spans="1:8" x14ac:dyDescent="0.2">
      <c r="A14" s="15" t="s">
        <v>22</v>
      </c>
      <c r="B14" s="14">
        <v>22</v>
      </c>
      <c r="C14" s="15">
        <v>8</v>
      </c>
      <c r="D14" s="20">
        <v>4000</v>
      </c>
      <c r="E14" s="16">
        <v>704</v>
      </c>
      <c r="H14" s="19" t="str">
        <v/>
      </c>
    </row>
    <row r="15" spans="1:8" x14ac:dyDescent="0.2">
      <c r="A15" s="8" t="s">
        <v>23</v>
      </c>
      <c r="B15" s="9">
        <v>30</v>
      </c>
      <c r="C15" s="10">
        <v>1</v>
      </c>
      <c r="D15" s="11">
        <v>480</v>
      </c>
      <c r="E15" s="12">
        <v>14.4</v>
      </c>
      <c r="H15" s="19" t="str">
        <v/>
      </c>
    </row>
    <row r="16" spans="1:8" x14ac:dyDescent="0.2">
      <c r="A16" s="13" t="s">
        <v>24</v>
      </c>
      <c r="B16" s="21">
        <v>30</v>
      </c>
      <c r="C16" s="15">
        <v>1</v>
      </c>
      <c r="D16" s="11">
        <v>410</v>
      </c>
      <c r="E16" s="16">
        <v>12.3</v>
      </c>
      <c r="H16" s="19" t="str">
        <v/>
      </c>
    </row>
    <row r="17" spans="1:8" x14ac:dyDescent="0.2">
      <c r="A17" s="8" t="s">
        <v>25</v>
      </c>
      <c r="B17" s="18">
        <v>20</v>
      </c>
      <c r="C17" s="10">
        <v>1</v>
      </c>
      <c r="D17" s="11">
        <v>218.66666666666666</v>
      </c>
      <c r="E17" s="12">
        <v>4.3733333333333331</v>
      </c>
      <c r="H17" s="19" t="str">
        <v/>
      </c>
    </row>
    <row r="18" spans="1:8" x14ac:dyDescent="0.2">
      <c r="A18" s="13" t="s">
        <v>26</v>
      </c>
      <c r="B18" s="14">
        <v>20</v>
      </c>
      <c r="C18" s="15">
        <v>1</v>
      </c>
      <c r="D18" s="11">
        <v>794</v>
      </c>
      <c r="E18" s="16">
        <v>15.88</v>
      </c>
      <c r="H18" s="19" t="str">
        <v/>
      </c>
    </row>
    <row r="19" spans="1:8" x14ac:dyDescent="0.2">
      <c r="A19" s="22" t="s">
        <v>27</v>
      </c>
      <c r="B19" s="18">
        <v>20</v>
      </c>
      <c r="C19" s="10">
        <v>2</v>
      </c>
      <c r="D19" s="11">
        <v>941</v>
      </c>
      <c r="E19" s="12">
        <v>37.64</v>
      </c>
      <c r="H19" s="19" t="str">
        <v/>
      </c>
    </row>
    <row r="20" spans="1:8" x14ac:dyDescent="0.2">
      <c r="A20" s="13" t="s">
        <v>28</v>
      </c>
      <c r="B20" s="21">
        <v>5</v>
      </c>
      <c r="C20" s="15">
        <v>4</v>
      </c>
      <c r="D20" s="11">
        <v>3800</v>
      </c>
      <c r="E20" s="16">
        <v>76</v>
      </c>
      <c r="H20" s="19" t="str">
        <v/>
      </c>
    </row>
    <row r="21" spans="1:8" x14ac:dyDescent="0.2">
      <c r="A21" s="8" t="s">
        <v>29</v>
      </c>
      <c r="B21" s="18">
        <v>20</v>
      </c>
      <c r="C21" s="10">
        <v>0.6</v>
      </c>
      <c r="D21" s="11">
        <v>4000</v>
      </c>
      <c r="E21" s="12">
        <v>48</v>
      </c>
      <c r="H21" s="19" t="str">
        <v/>
      </c>
    </row>
    <row r="22" spans="1:8" x14ac:dyDescent="0.2">
      <c r="A22" s="13" t="s">
        <v>30</v>
      </c>
      <c r="B22" s="14">
        <v>20</v>
      </c>
      <c r="C22" s="15">
        <v>0.6</v>
      </c>
      <c r="D22" s="11">
        <v>4888.8888888888887</v>
      </c>
      <c r="E22" s="16">
        <v>58.666666666666657</v>
      </c>
      <c r="H22" s="19" t="str">
        <v/>
      </c>
    </row>
    <row r="23" spans="1:8" x14ac:dyDescent="0.2">
      <c r="A23" s="15" t="s">
        <v>31</v>
      </c>
      <c r="B23" s="14">
        <v>20</v>
      </c>
      <c r="C23" s="15">
        <v>0.6</v>
      </c>
      <c r="D23" s="11">
        <v>4888.8888888888887</v>
      </c>
      <c r="E23" s="16">
        <v>58.666666666666657</v>
      </c>
      <c r="H23" s="19" t="str">
        <v/>
      </c>
    </row>
    <row r="24" spans="1:8" x14ac:dyDescent="0.2">
      <c r="A24" s="8" t="s">
        <v>32</v>
      </c>
      <c r="B24" s="18">
        <v>20</v>
      </c>
      <c r="C24" s="10">
        <v>8</v>
      </c>
      <c r="D24" s="11">
        <v>63</v>
      </c>
      <c r="E24" s="12">
        <v>10.08</v>
      </c>
      <c r="H24" s="19" t="str">
        <v/>
      </c>
    </row>
    <row r="25" spans="1:8" x14ac:dyDescent="0.2">
      <c r="A25" s="13" t="s">
        <v>33</v>
      </c>
      <c r="B25" s="21">
        <v>2</v>
      </c>
      <c r="C25" s="15">
        <v>2</v>
      </c>
      <c r="D25" s="11">
        <v>450</v>
      </c>
      <c r="E25" s="16">
        <v>1.8</v>
      </c>
      <c r="H25" s="19" t="str">
        <v/>
      </c>
    </row>
    <row r="26" spans="1:8" x14ac:dyDescent="0.2">
      <c r="A26" s="10" t="s">
        <v>34</v>
      </c>
      <c r="B26" s="18">
        <v>20</v>
      </c>
      <c r="C26" s="10">
        <v>1</v>
      </c>
      <c r="D26" s="20">
        <v>10000</v>
      </c>
      <c r="E26" s="12">
        <v>200</v>
      </c>
      <c r="H26" s="19" t="str">
        <v/>
      </c>
    </row>
    <row r="27" spans="1:8" x14ac:dyDescent="0.2">
      <c r="A27" s="23" t="s">
        <v>35</v>
      </c>
      <c r="B27" s="14">
        <v>20</v>
      </c>
      <c r="C27" s="15">
        <v>2</v>
      </c>
      <c r="D27" s="11">
        <v>166</v>
      </c>
      <c r="E27" s="16">
        <v>6.64</v>
      </c>
      <c r="H27" s="19" t="str">
        <v/>
      </c>
    </row>
    <row r="28" spans="1:8" x14ac:dyDescent="0.2">
      <c r="A28" s="15" t="s">
        <v>36</v>
      </c>
      <c r="B28" s="14">
        <v>20</v>
      </c>
      <c r="C28" s="15">
        <v>1</v>
      </c>
      <c r="D28" s="11">
        <v>2285</v>
      </c>
      <c r="E28" s="16">
        <v>45.7</v>
      </c>
      <c r="H28" s="19" t="str">
        <v/>
      </c>
    </row>
    <row r="29" spans="1:8" x14ac:dyDescent="0.2">
      <c r="A29" s="8" t="s">
        <v>37</v>
      </c>
      <c r="B29" s="18">
        <v>20</v>
      </c>
      <c r="C29" s="10">
        <v>1</v>
      </c>
      <c r="D29" s="20">
        <v>1500</v>
      </c>
      <c r="E29" s="12">
        <v>30</v>
      </c>
      <c r="H29" s="19">
        <f>SUM(H4:H28)</f>
        <v>0</v>
      </c>
    </row>
    <row r="30" spans="1:8" x14ac:dyDescent="0.2">
      <c r="A30" s="13" t="s">
        <v>38</v>
      </c>
      <c r="B30" s="14">
        <v>20</v>
      </c>
      <c r="C30" s="15">
        <v>0.33</v>
      </c>
      <c r="D30" s="11">
        <v>1412.121212121212</v>
      </c>
      <c r="E30" s="16">
        <v>9.32</v>
      </c>
    </row>
    <row r="31" spans="1:8" x14ac:dyDescent="0.2">
      <c r="A31" s="8" t="s">
        <v>39</v>
      </c>
      <c r="B31" s="9">
        <v>30</v>
      </c>
      <c r="C31" s="10">
        <v>24</v>
      </c>
      <c r="D31" s="11">
        <v>66.041666666666671</v>
      </c>
      <c r="E31" s="12">
        <v>47.55</v>
      </c>
    </row>
    <row r="32" spans="1:8" x14ac:dyDescent="0.2">
      <c r="A32" s="13" t="s">
        <v>40</v>
      </c>
      <c r="B32" s="21">
        <v>30</v>
      </c>
      <c r="C32" s="15">
        <v>24</v>
      </c>
      <c r="D32" s="11">
        <v>75</v>
      </c>
      <c r="E32" s="16">
        <v>54</v>
      </c>
    </row>
    <row r="33" spans="1:5" x14ac:dyDescent="0.2">
      <c r="A33" s="8" t="s">
        <v>41</v>
      </c>
      <c r="B33" s="9">
        <v>30</v>
      </c>
      <c r="C33" s="10">
        <v>24</v>
      </c>
      <c r="D33" s="11">
        <v>26.25</v>
      </c>
      <c r="E33" s="12">
        <v>18.899999999999999</v>
      </c>
    </row>
    <row r="34" spans="1:5" x14ac:dyDescent="0.2">
      <c r="A34" s="13" t="s">
        <v>42</v>
      </c>
      <c r="B34" s="21">
        <v>15</v>
      </c>
      <c r="C34" s="15">
        <v>0.5</v>
      </c>
      <c r="D34" s="11">
        <v>908</v>
      </c>
      <c r="E34" s="16">
        <v>6.81</v>
      </c>
    </row>
    <row r="35" spans="1:5" x14ac:dyDescent="0.2">
      <c r="A35" s="8" t="s">
        <v>43</v>
      </c>
      <c r="B35" s="9">
        <v>4</v>
      </c>
      <c r="C35" s="10">
        <v>1</v>
      </c>
      <c r="D35" s="11">
        <v>235</v>
      </c>
      <c r="E35" s="12">
        <v>0.94</v>
      </c>
    </row>
    <row r="36" spans="1:5" x14ac:dyDescent="0.2">
      <c r="A36" s="13" t="s">
        <v>44</v>
      </c>
      <c r="B36" s="21">
        <v>30</v>
      </c>
      <c r="C36" s="15">
        <v>24</v>
      </c>
      <c r="D36" s="11">
        <v>35</v>
      </c>
      <c r="E36" s="16">
        <v>25.2</v>
      </c>
    </row>
    <row r="37" spans="1:5" x14ac:dyDescent="0.2">
      <c r="A37" s="8" t="s">
        <v>45</v>
      </c>
      <c r="B37" s="9">
        <v>30</v>
      </c>
      <c r="C37" s="10">
        <v>24</v>
      </c>
      <c r="D37" s="11">
        <v>55</v>
      </c>
      <c r="E37" s="12">
        <v>39.6</v>
      </c>
    </row>
    <row r="38" spans="1:5" x14ac:dyDescent="0.2">
      <c r="A38" s="13" t="s">
        <v>46</v>
      </c>
      <c r="B38" s="21">
        <v>30</v>
      </c>
      <c r="C38" s="15">
        <v>24</v>
      </c>
      <c r="D38" s="11">
        <v>67</v>
      </c>
      <c r="E38" s="16">
        <v>48.24</v>
      </c>
    </row>
    <row r="39" spans="1:5" x14ac:dyDescent="0.2">
      <c r="A39" s="8" t="s">
        <v>47</v>
      </c>
      <c r="B39" s="9">
        <v>30</v>
      </c>
      <c r="C39" s="10">
        <v>24</v>
      </c>
      <c r="D39" s="11">
        <v>79</v>
      </c>
      <c r="E39" s="12">
        <v>56.88</v>
      </c>
    </row>
    <row r="40" spans="1:5" x14ac:dyDescent="0.2">
      <c r="A40" s="13" t="s">
        <v>48</v>
      </c>
      <c r="B40" s="21">
        <v>10</v>
      </c>
      <c r="C40" s="15">
        <v>0.5</v>
      </c>
      <c r="D40" s="11">
        <v>640</v>
      </c>
      <c r="E40" s="16">
        <v>3.2</v>
      </c>
    </row>
    <row r="41" spans="1:5" x14ac:dyDescent="0.2">
      <c r="A41" s="8" t="s">
        <v>49</v>
      </c>
      <c r="B41" s="9">
        <v>8</v>
      </c>
      <c r="C41" s="10">
        <v>2</v>
      </c>
      <c r="D41" s="11">
        <v>350</v>
      </c>
      <c r="E41" s="12">
        <v>5.6</v>
      </c>
    </row>
    <row r="42" spans="1:5" x14ac:dyDescent="0.2">
      <c r="A42" s="13" t="s">
        <v>50</v>
      </c>
      <c r="B42" s="14">
        <v>20</v>
      </c>
      <c r="C42" s="15">
        <v>1</v>
      </c>
      <c r="D42" s="11">
        <v>15</v>
      </c>
      <c r="E42" s="16">
        <v>0.3</v>
      </c>
    </row>
    <row r="43" spans="1:5" x14ac:dyDescent="0.2">
      <c r="A43" s="10" t="s">
        <v>51</v>
      </c>
      <c r="B43" s="18">
        <v>20</v>
      </c>
      <c r="C43" s="10">
        <v>1</v>
      </c>
      <c r="D43" s="20">
        <v>45</v>
      </c>
      <c r="E43" s="12">
        <v>0.9</v>
      </c>
    </row>
    <row r="44" spans="1:5" x14ac:dyDescent="0.2">
      <c r="A44" s="10" t="s">
        <v>52</v>
      </c>
      <c r="B44" s="18">
        <v>20</v>
      </c>
      <c r="C44" s="10">
        <v>1</v>
      </c>
      <c r="D44" s="20">
        <v>150</v>
      </c>
      <c r="E44" s="12">
        <v>3</v>
      </c>
    </row>
    <row r="45" spans="1:5" x14ac:dyDescent="0.2">
      <c r="A45" s="8" t="s">
        <v>53</v>
      </c>
      <c r="B45" s="18">
        <v>20</v>
      </c>
      <c r="C45" s="10">
        <v>8</v>
      </c>
      <c r="D45" s="11">
        <v>11</v>
      </c>
      <c r="E45" s="12">
        <v>1.76</v>
      </c>
    </row>
    <row r="46" spans="1:5" x14ac:dyDescent="0.2">
      <c r="A46" s="13" t="s">
        <v>54</v>
      </c>
      <c r="B46" s="14">
        <v>20</v>
      </c>
      <c r="C46" s="15">
        <v>8</v>
      </c>
      <c r="D46" s="11">
        <v>15</v>
      </c>
      <c r="E46" s="16">
        <v>2.4</v>
      </c>
    </row>
    <row r="47" spans="1:5" x14ac:dyDescent="0.2">
      <c r="A47" s="8" t="s">
        <v>55</v>
      </c>
      <c r="B47" s="18">
        <v>20</v>
      </c>
      <c r="C47" s="10">
        <v>8</v>
      </c>
      <c r="D47" s="11">
        <v>23</v>
      </c>
      <c r="E47" s="12">
        <v>3.68</v>
      </c>
    </row>
    <row r="48" spans="1:5" x14ac:dyDescent="0.2">
      <c r="A48" s="13" t="s">
        <v>56</v>
      </c>
      <c r="B48" s="14">
        <v>20</v>
      </c>
      <c r="C48" s="15">
        <v>8</v>
      </c>
      <c r="D48" s="11">
        <v>40</v>
      </c>
      <c r="E48" s="16">
        <v>6.4</v>
      </c>
    </row>
    <row r="49" spans="1:5" x14ac:dyDescent="0.2">
      <c r="A49" s="8" t="s">
        <v>57</v>
      </c>
      <c r="B49" s="18">
        <v>20</v>
      </c>
      <c r="C49" s="10">
        <v>8</v>
      </c>
      <c r="D49" s="11">
        <v>60</v>
      </c>
      <c r="E49" s="12">
        <v>9.6</v>
      </c>
    </row>
    <row r="50" spans="1:5" x14ac:dyDescent="0.2">
      <c r="A50" s="13" t="s">
        <v>58</v>
      </c>
      <c r="B50" s="14">
        <v>20</v>
      </c>
      <c r="C50" s="15">
        <v>8</v>
      </c>
      <c r="D50" s="11">
        <v>100</v>
      </c>
      <c r="E50" s="16">
        <v>16</v>
      </c>
    </row>
    <row r="51" spans="1:5" x14ac:dyDescent="0.2">
      <c r="A51" s="10" t="s">
        <v>59</v>
      </c>
      <c r="B51" s="18">
        <v>20</v>
      </c>
      <c r="C51" s="10">
        <v>8</v>
      </c>
      <c r="D51" s="20">
        <v>5</v>
      </c>
      <c r="E51" s="12">
        <v>0.8</v>
      </c>
    </row>
    <row r="52" spans="1:5" x14ac:dyDescent="0.2">
      <c r="A52" s="10" t="s">
        <v>60</v>
      </c>
      <c r="B52" s="18">
        <v>20</v>
      </c>
      <c r="C52" s="10">
        <v>8</v>
      </c>
      <c r="D52" s="20">
        <v>9</v>
      </c>
      <c r="E52" s="12">
        <v>1.44</v>
      </c>
    </row>
    <row r="53" spans="1:5" x14ac:dyDescent="0.2">
      <c r="A53" s="10" t="s">
        <v>61</v>
      </c>
      <c r="B53" s="18">
        <v>20</v>
      </c>
      <c r="C53" s="10">
        <v>8</v>
      </c>
      <c r="D53" s="20">
        <v>18</v>
      </c>
      <c r="E53" s="12">
        <v>2.88</v>
      </c>
    </row>
    <row r="54" spans="1:5" x14ac:dyDescent="0.2">
      <c r="A54" s="10" t="s">
        <v>62</v>
      </c>
      <c r="B54" s="18">
        <v>20</v>
      </c>
      <c r="C54" s="10">
        <v>8</v>
      </c>
      <c r="D54" s="20">
        <v>36</v>
      </c>
      <c r="E54" s="12">
        <v>5.76</v>
      </c>
    </row>
    <row r="55" spans="1:5" x14ac:dyDescent="0.2">
      <c r="A55" s="10" t="s">
        <v>63</v>
      </c>
      <c r="B55" s="18">
        <v>30</v>
      </c>
      <c r="C55" s="10">
        <v>12</v>
      </c>
      <c r="D55" s="20">
        <v>10</v>
      </c>
      <c r="E55" s="12">
        <v>3.6</v>
      </c>
    </row>
    <row r="56" spans="1:5" x14ac:dyDescent="0.2">
      <c r="A56" s="10" t="s">
        <v>64</v>
      </c>
      <c r="B56" s="18">
        <v>30</v>
      </c>
      <c r="C56" s="10">
        <v>12</v>
      </c>
      <c r="D56" s="20">
        <v>100</v>
      </c>
      <c r="E56" s="12">
        <v>36</v>
      </c>
    </row>
    <row r="57" spans="1:5" x14ac:dyDescent="0.2">
      <c r="A57" s="10" t="s">
        <v>65</v>
      </c>
      <c r="B57" s="18">
        <v>30</v>
      </c>
      <c r="C57" s="10">
        <v>12</v>
      </c>
      <c r="D57" s="20">
        <v>150</v>
      </c>
      <c r="E57" s="12">
        <v>54</v>
      </c>
    </row>
    <row r="58" spans="1:5" x14ac:dyDescent="0.2">
      <c r="A58" s="13" t="s">
        <v>66</v>
      </c>
      <c r="B58" s="14">
        <v>20</v>
      </c>
      <c r="C58" s="15">
        <v>8</v>
      </c>
      <c r="D58" s="11">
        <v>55</v>
      </c>
      <c r="E58" s="16">
        <v>8.8000000000000007</v>
      </c>
    </row>
    <row r="59" spans="1:5" x14ac:dyDescent="0.2">
      <c r="A59" s="8" t="s">
        <v>67</v>
      </c>
      <c r="B59" s="18">
        <v>20</v>
      </c>
      <c r="C59" s="10">
        <v>8</v>
      </c>
      <c r="D59" s="11">
        <v>34</v>
      </c>
      <c r="E59" s="12">
        <v>5.44</v>
      </c>
    </row>
    <row r="60" spans="1:5" x14ac:dyDescent="0.2">
      <c r="A60" s="13" t="s">
        <v>68</v>
      </c>
      <c r="B60" s="14">
        <v>20</v>
      </c>
      <c r="C60" s="15">
        <v>8</v>
      </c>
      <c r="D60" s="11">
        <v>20</v>
      </c>
      <c r="E60" s="16">
        <v>3.2</v>
      </c>
    </row>
    <row r="61" spans="1:5" x14ac:dyDescent="0.2">
      <c r="A61" s="8" t="s">
        <v>69</v>
      </c>
      <c r="B61" s="9">
        <v>20</v>
      </c>
      <c r="C61" s="10">
        <v>1</v>
      </c>
      <c r="D61" s="11">
        <v>1100</v>
      </c>
      <c r="E61" s="12">
        <v>22</v>
      </c>
    </row>
    <row r="62" spans="1:5" x14ac:dyDescent="0.2">
      <c r="A62" s="8" t="s">
        <v>70</v>
      </c>
      <c r="B62" s="9">
        <v>20</v>
      </c>
      <c r="C62" s="10">
        <v>2</v>
      </c>
      <c r="D62" s="11">
        <v>239</v>
      </c>
      <c r="E62" s="12">
        <v>9.56</v>
      </c>
    </row>
    <row r="63" spans="1:5" x14ac:dyDescent="0.2">
      <c r="A63" s="13" t="s">
        <v>71</v>
      </c>
      <c r="B63" s="14">
        <v>20</v>
      </c>
      <c r="C63" s="15">
        <v>8</v>
      </c>
      <c r="D63" s="11">
        <v>6</v>
      </c>
      <c r="E63" s="16">
        <v>0.96</v>
      </c>
    </row>
    <row r="64" spans="1:5" x14ac:dyDescent="0.2">
      <c r="A64" s="13" t="s">
        <v>72</v>
      </c>
      <c r="B64" s="14">
        <v>20</v>
      </c>
      <c r="C64" s="15">
        <v>1</v>
      </c>
      <c r="D64" s="11">
        <v>9</v>
      </c>
      <c r="E64" s="16">
        <v>0.18</v>
      </c>
    </row>
    <row r="65" spans="1:5" x14ac:dyDescent="0.2">
      <c r="A65" s="8" t="s">
        <v>73</v>
      </c>
      <c r="B65" s="18">
        <v>20</v>
      </c>
      <c r="C65" s="10">
        <v>1</v>
      </c>
      <c r="D65" s="11">
        <v>3250</v>
      </c>
      <c r="E65" s="12">
        <v>65</v>
      </c>
    </row>
    <row r="66" spans="1:5" x14ac:dyDescent="0.2">
      <c r="A66" s="13" t="s">
        <v>74</v>
      </c>
      <c r="B66" s="14">
        <v>20</v>
      </c>
      <c r="C66" s="15">
        <v>1</v>
      </c>
      <c r="D66" s="11">
        <v>833.33333333333337</v>
      </c>
      <c r="E66" s="16">
        <v>16.666666666666668</v>
      </c>
    </row>
    <row r="67" spans="1:5" x14ac:dyDescent="0.2">
      <c r="A67" s="8" t="s">
        <v>75</v>
      </c>
      <c r="B67" s="18">
        <v>20</v>
      </c>
      <c r="C67" s="10">
        <v>5</v>
      </c>
      <c r="D67" s="11">
        <v>42</v>
      </c>
      <c r="E67" s="12">
        <v>4.2</v>
      </c>
    </row>
    <row r="68" spans="1:5" x14ac:dyDescent="0.2">
      <c r="A68" s="13" t="s">
        <v>76</v>
      </c>
      <c r="B68" s="14">
        <v>20</v>
      </c>
      <c r="C68" s="15">
        <v>5</v>
      </c>
      <c r="D68" s="11">
        <v>101</v>
      </c>
      <c r="E68" s="16">
        <v>10.1</v>
      </c>
    </row>
    <row r="69" spans="1:5" x14ac:dyDescent="0.2">
      <c r="A69" s="8" t="s">
        <v>77</v>
      </c>
      <c r="B69" s="18">
        <v>20</v>
      </c>
      <c r="C69" s="10">
        <v>5</v>
      </c>
      <c r="D69" s="11">
        <v>95</v>
      </c>
      <c r="E69" s="12">
        <v>9.5</v>
      </c>
    </row>
    <row r="70" spans="1:5" x14ac:dyDescent="0.2">
      <c r="A70" s="13" t="s">
        <v>78</v>
      </c>
      <c r="B70" s="14">
        <v>20</v>
      </c>
      <c r="C70" s="15">
        <v>5</v>
      </c>
      <c r="D70" s="11">
        <v>83</v>
      </c>
      <c r="E70" s="16">
        <v>8.3000000000000007</v>
      </c>
    </row>
    <row r="71" spans="1:5" x14ac:dyDescent="0.2">
      <c r="A71" s="8" t="s">
        <v>79</v>
      </c>
      <c r="B71" s="18">
        <v>20</v>
      </c>
      <c r="C71" s="10">
        <v>5</v>
      </c>
      <c r="D71" s="11">
        <v>203</v>
      </c>
      <c r="E71" s="12">
        <v>20.3</v>
      </c>
    </row>
    <row r="72" spans="1:5" x14ac:dyDescent="0.2">
      <c r="A72" s="10" t="s">
        <v>80</v>
      </c>
      <c r="B72" s="18">
        <v>20</v>
      </c>
      <c r="C72" s="10">
        <v>5</v>
      </c>
      <c r="D72" s="20">
        <v>250</v>
      </c>
      <c r="E72" s="12">
        <v>25</v>
      </c>
    </row>
    <row r="73" spans="1:5" x14ac:dyDescent="0.2">
      <c r="A73" s="12" t="s">
        <v>81</v>
      </c>
      <c r="B73" s="18">
        <v>20</v>
      </c>
      <c r="C73" s="10">
        <v>8</v>
      </c>
      <c r="D73" s="11">
        <v>72</v>
      </c>
      <c r="E73" s="12">
        <v>11.52</v>
      </c>
    </row>
    <row r="74" spans="1:5" x14ac:dyDescent="0.2">
      <c r="A74" s="16" t="s">
        <v>82</v>
      </c>
      <c r="B74" s="14">
        <v>20</v>
      </c>
      <c r="C74" s="15">
        <v>8</v>
      </c>
      <c r="D74" s="11">
        <v>73</v>
      </c>
      <c r="E74" s="16">
        <v>11.68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8</vt:i4>
      </vt:variant>
    </vt:vector>
  </HeadingPairs>
  <TitlesOfParts>
    <vt:vector size="10" baseType="lpstr">
      <vt:lpstr>CALCULADORA</vt:lpstr>
      <vt:lpstr>Página2</vt:lpstr>
      <vt:lpstr>CONS_M</vt:lpstr>
      <vt:lpstr>CONS_S</vt:lpstr>
      <vt:lpstr>CONS_T</vt:lpstr>
      <vt:lpstr>DADOS</vt:lpstr>
      <vt:lpstr>ITENS</vt:lpstr>
      <vt:lpstr>LISTA</vt:lpstr>
      <vt:lpstr>QUANTS</vt:lpstr>
      <vt:lpstr>TOT_M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Gustavo Chiapinotto da Silva</cp:lastModifiedBy>
  <dcterms:modified xsi:type="dcterms:W3CDTF">2021-09-10T01:49:11Z</dcterms:modified>
</cp:coreProperties>
</file>