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Google Drive\Orçamento\Site\"/>
    </mc:Choice>
  </mc:AlternateContent>
  <xr:revisionPtr revIDLastSave="0" documentId="13_ncr:1_{4C047B16-3777-4DE6-B152-AE0218DE1B95}" xr6:coauthVersionLast="45" xr6:coauthVersionMax="45" xr10:uidLastSave="{00000000-0000-0000-0000-000000000000}"/>
  <bookViews>
    <workbookView xWindow="-120" yWindow="-120" windowWidth="29040" windowHeight="15990" firstSheet="1" activeTab="1" xr2:uid="{00000000-000D-0000-FFFF-FFFF00000000}"/>
  </bookViews>
  <sheets>
    <sheet name="Listas_apoio" sheetId="1" state="hidden" r:id="rId1"/>
    <sheet name="Solicitacao" sheetId="2" r:id="rId2"/>
    <sheet name="Uso_COPLEC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3" l="1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2" i="3"/>
  <c r="I50" i="3" l="1"/>
  <c r="D2" i="2" l="1"/>
  <c r="G4" i="3" l="1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F4" i="2"/>
  <c r="G2" i="3" s="1"/>
  <c r="F5" i="2"/>
  <c r="G3" i="3" s="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A50" i="3" l="1"/>
  <c r="B50" i="3"/>
  <c r="C50" i="3" s="1"/>
  <c r="D50" i="3"/>
  <c r="E50" i="3"/>
  <c r="F50" i="3"/>
  <c r="H50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B36" i="3"/>
  <c r="C36" i="3" s="1"/>
  <c r="B37" i="3"/>
  <c r="C37" i="3" s="1"/>
  <c r="B38" i="3"/>
  <c r="C38" i="3" s="1"/>
  <c r="B39" i="3"/>
  <c r="C39" i="3" s="1"/>
  <c r="B40" i="3"/>
  <c r="C40" i="3" s="1"/>
  <c r="B41" i="3"/>
  <c r="C41" i="3" s="1"/>
  <c r="B42" i="3"/>
  <c r="C42" i="3" s="1"/>
  <c r="B43" i="3"/>
  <c r="C43" i="3" s="1"/>
  <c r="B44" i="3"/>
  <c r="C44" i="3" s="1"/>
  <c r="B45" i="3"/>
  <c r="C45" i="3" s="1"/>
  <c r="B46" i="3"/>
  <c r="C46" i="3" s="1"/>
  <c r="B47" i="3"/>
  <c r="C47" i="3" s="1"/>
  <c r="B48" i="3"/>
  <c r="C48" i="3" s="1"/>
  <c r="B49" i="3"/>
  <c r="C49" i="3" s="1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A24" i="3"/>
  <c r="A25" i="3"/>
  <c r="A26" i="3"/>
  <c r="A27" i="3"/>
  <c r="A28" i="3"/>
  <c r="A29" i="3"/>
  <c r="A30" i="3"/>
  <c r="A31" i="3"/>
  <c r="A32" i="3"/>
  <c r="A33" i="3"/>
  <c r="A34" i="3"/>
  <c r="A35" i="3"/>
  <c r="B24" i="3"/>
  <c r="C24" i="3" s="1"/>
  <c r="B25" i="3"/>
  <c r="C25" i="3" s="1"/>
  <c r="B26" i="3"/>
  <c r="C26" i="3" s="1"/>
  <c r="B27" i="3"/>
  <c r="C27" i="3" s="1"/>
  <c r="B28" i="3"/>
  <c r="C28" i="3" s="1"/>
  <c r="B29" i="3"/>
  <c r="C29" i="3" s="1"/>
  <c r="B30" i="3"/>
  <c r="C30" i="3" s="1"/>
  <c r="B31" i="3"/>
  <c r="C31" i="3" s="1"/>
  <c r="B32" i="3"/>
  <c r="C32" i="3" s="1"/>
  <c r="B33" i="3"/>
  <c r="C33" i="3" s="1"/>
  <c r="B34" i="3"/>
  <c r="C34" i="3" s="1"/>
  <c r="B35" i="3"/>
  <c r="C35" i="3" s="1"/>
  <c r="D24" i="3"/>
  <c r="D25" i="3"/>
  <c r="D26" i="3"/>
  <c r="D27" i="3"/>
  <c r="D28" i="3"/>
  <c r="D29" i="3"/>
  <c r="D30" i="3"/>
  <c r="D31" i="3"/>
  <c r="D32" i="3"/>
  <c r="D33" i="3"/>
  <c r="D34" i="3"/>
  <c r="D35" i="3"/>
  <c r="E24" i="3"/>
  <c r="E25" i="3"/>
  <c r="E26" i="3"/>
  <c r="E27" i="3"/>
  <c r="E28" i="3"/>
  <c r="E29" i="3"/>
  <c r="E30" i="3"/>
  <c r="E31" i="3"/>
  <c r="E32" i="3"/>
  <c r="E33" i="3"/>
  <c r="E34" i="3"/>
  <c r="E35" i="3"/>
  <c r="F24" i="3"/>
  <c r="F25" i="3"/>
  <c r="F26" i="3"/>
  <c r="F27" i="3"/>
  <c r="F28" i="3"/>
  <c r="F29" i="3"/>
  <c r="F30" i="3"/>
  <c r="F31" i="3"/>
  <c r="F32" i="3"/>
  <c r="F33" i="3"/>
  <c r="F34" i="3"/>
  <c r="F35" i="3"/>
  <c r="H24" i="3"/>
  <c r="H25" i="3"/>
  <c r="H26" i="3"/>
  <c r="H27" i="3"/>
  <c r="H28" i="3"/>
  <c r="H29" i="3"/>
  <c r="H30" i="3"/>
  <c r="H31" i="3"/>
  <c r="H32" i="3"/>
  <c r="H33" i="3"/>
  <c r="H34" i="3"/>
  <c r="H35" i="3"/>
  <c r="A23" i="3" l="1"/>
  <c r="B23" i="3"/>
  <c r="C23" i="3" s="1"/>
  <c r="D23" i="3"/>
  <c r="E23" i="3"/>
  <c r="F23" i="3"/>
  <c r="H23" i="3"/>
  <c r="A17" i="3"/>
  <c r="A18" i="3"/>
  <c r="A19" i="3"/>
  <c r="A20" i="3"/>
  <c r="A21" i="3"/>
  <c r="A22" i="3"/>
  <c r="B17" i="3"/>
  <c r="C17" i="3" s="1"/>
  <c r="B18" i="3"/>
  <c r="C18" i="3" s="1"/>
  <c r="B19" i="3"/>
  <c r="C19" i="3" s="1"/>
  <c r="B20" i="3"/>
  <c r="C20" i="3" s="1"/>
  <c r="B21" i="3"/>
  <c r="C21" i="3" s="1"/>
  <c r="B22" i="3"/>
  <c r="C22" i="3" s="1"/>
  <c r="D17" i="3"/>
  <c r="D18" i="3"/>
  <c r="D19" i="3"/>
  <c r="D20" i="3"/>
  <c r="D21" i="3"/>
  <c r="D22" i="3"/>
  <c r="E17" i="3"/>
  <c r="E18" i="3"/>
  <c r="E19" i="3"/>
  <c r="E20" i="3"/>
  <c r="E21" i="3"/>
  <c r="E22" i="3"/>
  <c r="F17" i="3"/>
  <c r="F18" i="3"/>
  <c r="F19" i="3"/>
  <c r="F20" i="3"/>
  <c r="F21" i="3"/>
  <c r="F22" i="3"/>
  <c r="H17" i="3"/>
  <c r="H18" i="3"/>
  <c r="H19" i="3"/>
  <c r="H20" i="3"/>
  <c r="H21" i="3"/>
  <c r="H22" i="3"/>
  <c r="A5" i="3" l="1"/>
  <c r="A6" i="3"/>
  <c r="A7" i="3"/>
  <c r="A8" i="3"/>
  <c r="A9" i="3"/>
  <c r="A10" i="3"/>
  <c r="A11" i="3"/>
  <c r="A12" i="3"/>
  <c r="A13" i="3"/>
  <c r="A14" i="3"/>
  <c r="A15" i="3"/>
  <c r="A16" i="3"/>
  <c r="B16" i="3"/>
  <c r="C16" i="3" s="1"/>
  <c r="B15" i="3"/>
  <c r="C15" i="3" s="1"/>
  <c r="B14" i="3"/>
  <c r="C14" i="3" s="1"/>
  <c r="B13" i="3"/>
  <c r="C13" i="3" s="1"/>
  <c r="B12" i="3"/>
  <c r="C12" i="3" s="1"/>
  <c r="B11" i="3"/>
  <c r="C11" i="3" s="1"/>
  <c r="B10" i="3"/>
  <c r="C10" i="3" s="1"/>
  <c r="B9" i="3"/>
  <c r="C9" i="3" s="1"/>
  <c r="B8" i="3"/>
  <c r="C8" i="3" s="1"/>
  <c r="B7" i="3"/>
  <c r="C7" i="3" s="1"/>
  <c r="B6" i="3"/>
  <c r="C6" i="3" s="1"/>
  <c r="B5" i="3"/>
  <c r="C5" i="3" s="1"/>
  <c r="B4" i="3"/>
  <c r="C4" i="3" s="1"/>
  <c r="B3" i="3"/>
  <c r="C3" i="3" s="1"/>
  <c r="B2" i="3"/>
  <c r="C2" i="3" s="1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2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2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2" i="3"/>
  <c r="A3" i="3" l="1"/>
  <c r="A4" i="3"/>
  <c r="A2" i="3"/>
</calcChain>
</file>

<file path=xl/sharedStrings.xml><?xml version="1.0" encoding="utf-8"?>
<sst xmlns="http://schemas.openxmlformats.org/spreadsheetml/2006/main" count="1016" uniqueCount="957">
  <si>
    <t>UGR</t>
  </si>
  <si>
    <t>NOME_UGR</t>
  </si>
  <si>
    <t>AGITTEC</t>
  </si>
  <si>
    <t>ALMOXARIFADO</t>
  </si>
  <si>
    <t>AUDITORIA</t>
  </si>
  <si>
    <t>BIBLIOTECA CENTRAL</t>
  </si>
  <si>
    <t>BIOTERIO</t>
  </si>
  <si>
    <t>CAMPUS CACHOEIRA DO SUL</t>
  </si>
  <si>
    <t>CAMPUS DE FREDERICO WESTPHALEN</t>
  </si>
  <si>
    <t>CAMPUS DE PALMEIRA DAS MISSÕES</t>
  </si>
  <si>
    <t>CASA DO ESTUDANTE</t>
  </si>
  <si>
    <t>CENTRO DE ARTES E LETRAS</t>
  </si>
  <si>
    <t>CENTRO DE CIENCIAS DA SAUDE</t>
  </si>
  <si>
    <t>CENTRO DE CIENCIAS NATURAIS E EXATAS</t>
  </si>
  <si>
    <t>CENTRO DE CIENCIAS RURAIS</t>
  </si>
  <si>
    <t>CENTRO DE CIENCIAS SOCIAIS E HUMANAS</t>
  </si>
  <si>
    <t>CENTRO DE EDUCACAO</t>
  </si>
  <si>
    <t>CENTRO DE EDUCACAO FISICA E DESPORTOS</t>
  </si>
  <si>
    <t>CENTRO DE PROCESSAMENTO DE DADOS - CPD</t>
  </si>
  <si>
    <t>CENTRO DE TECNOLOGIA</t>
  </si>
  <si>
    <t>COLEGIO AGRICOLA DE FREDERICO WESTPHALEN</t>
  </si>
  <si>
    <t>COLÉGIO POLITÉCNICO DA UNIVERSIDADE FEDERAL DE SANTA MARIA</t>
  </si>
  <si>
    <t>COLEGIO TECNICO INDUSTRIAL</t>
  </si>
  <si>
    <t>COM. SET. AVALIACAO INSTIT./CACHOEIRA</t>
  </si>
  <si>
    <t>COM. SET. AVALIACAO INSTIT./CAL</t>
  </si>
  <si>
    <t>COM. SET. AVALIACAO INSTIT./CCNE</t>
  </si>
  <si>
    <t>COM. SET. AVALIACAO INSTIT./CCR</t>
  </si>
  <si>
    <t>COM. SET. AVALIACAO INSTIT./CCS</t>
  </si>
  <si>
    <t>COM. SET. AVALIACAO INSTIT./CCSH</t>
  </si>
  <si>
    <t>COM. SET. AVALIACAO INSTIT./CE</t>
  </si>
  <si>
    <t>COM. SET. AVALIACAO INSTIT./CEFD</t>
  </si>
  <si>
    <t>COM. SET. AVALIACAO INSTIT./CESNORS</t>
  </si>
  <si>
    <t>COM. SET. AVALIACAO INSTIT./CT</t>
  </si>
  <si>
    <t>COM. SET. AVALIACAO INSTIT./CTISM</t>
  </si>
  <si>
    <t>COM. SET. AVALIACAO INSTIT./NTE</t>
  </si>
  <si>
    <t>COM. SET. AVALIACAO INSTIT./POLITECNICO</t>
  </si>
  <si>
    <t>COMISSÃO PERMANENTE DE VESTIBULAR - COPERVES</t>
  </si>
  <si>
    <t>COORDENADORIA DE AÇÕES EDUCACIONAIS - CAED</t>
  </si>
  <si>
    <t>COORDENADORIA DE EDUCAÇÃO BÁSICA, TÉCNICA E TECNOLÓGICA -  C</t>
  </si>
  <si>
    <t>COORDENADORIA DE SERVIÇOS GERAIS - PROINFRA</t>
  </si>
  <si>
    <t>CSAA CAMPUS PALMEIRAS DAS MISSÕES</t>
  </si>
  <si>
    <t>DEPARTAMENTO DE REGISTRO E CONTROLE ACADÊMICO - DERCA</t>
  </si>
  <si>
    <t>DEPTO. DE MATERIAL E PATRIMONIO-DEMAPA</t>
  </si>
  <si>
    <t>EDITORA</t>
  </si>
  <si>
    <t>ENCARGOS GERAIS</t>
  </si>
  <si>
    <t>ESPAÇO MULTIDISC. DE PESQUISA E EXTENSAO SILVEIRA MARTINS</t>
  </si>
  <si>
    <t>FARMACIA ESCOLA  COMERCIAL</t>
  </si>
  <si>
    <t>GABINETE DE EST E APOIO INSTIT COMUN</t>
  </si>
  <si>
    <t>GABINETE DE PROJETOS - CAMPUS PALMEIRA DAS MISSÕES</t>
  </si>
  <si>
    <t>GABINETE DE PROJETOS - CT</t>
  </si>
  <si>
    <t>GABINETE DE PROJETOS - FW - CESNORS</t>
  </si>
  <si>
    <t>GABINETE DE PROJETOS/CAL</t>
  </si>
  <si>
    <t>GABINETE DE PROJETOS/CCNE</t>
  </si>
  <si>
    <t>GABINETE DE PROJETOS/CCR</t>
  </si>
  <si>
    <t>GABINETE DE PROJETOS/CCS</t>
  </si>
  <si>
    <t>GABINETE DE PROJETOS/CE</t>
  </si>
  <si>
    <t>GABINETE DE PROJETOS/CEFD</t>
  </si>
  <si>
    <t>GABINETE DO REITOR</t>
  </si>
  <si>
    <t>GABINETE DO VICE-REITOR</t>
  </si>
  <si>
    <t>HOSPITAL UNIVERSITÁRIO- HUSM</t>
  </si>
  <si>
    <t>HOSPITAL VETERINÁRIO UNIVERSITÁRIO- HVU</t>
  </si>
  <si>
    <t>IMPRENSA UNIVERSITARIA</t>
  </si>
  <si>
    <t>LABORATÓRIO DE MANUTENÇÃO EM INFORMÁTICA - LAMI</t>
  </si>
  <si>
    <t xml:space="preserve">NUCLEO DE TECN EDUCACIONAL- NTE </t>
  </si>
  <si>
    <t>NÚCLEO PESQ. DESENVOLVIMENTO ENG. ELÉTRICA - NUPEDEE</t>
  </si>
  <si>
    <t>ORQUESTRA SINFONICA</t>
  </si>
  <si>
    <t>OUVIDORIA</t>
  </si>
  <si>
    <t>PROGRAMAÇÃO ORÇAMENTÁRIA - COPLEC</t>
  </si>
  <si>
    <t>PRO-REITORIA DE ADMINISTRACAO</t>
  </si>
  <si>
    <t>PRO-REITORIA DE ASSUNTOS ESTUDANTIS</t>
  </si>
  <si>
    <t xml:space="preserve">PRO-REITORIA DE ASSUNTOS ESTUDANTIS - SECRET. APOIO ADMIN. - </t>
  </si>
  <si>
    <t>PRO-REITORIA DE EXTENSAO</t>
  </si>
  <si>
    <t>PRÓ-REITORIA DE GESTÃO DE PESSOAS - PROGEP</t>
  </si>
  <si>
    <t>PRÓ-REITORIA DE GESTÃO DE PESSOAS - SECRET. APOIO ADMIN.</t>
  </si>
  <si>
    <t>PRO-REITORIA DE GRADUACAO</t>
  </si>
  <si>
    <t>PRÓ-REITORIA DE INFRAESTRUTURA</t>
  </si>
  <si>
    <t>PRÓ-REITORIA DE INFRAESTRUTURA - SECRETARIA ADMIN.</t>
  </si>
  <si>
    <t>PRO-REITORIA DE PLANEJAMENTO</t>
  </si>
  <si>
    <t>PRO-REITORIA DE POS-GRADUACAO/PESQUISA</t>
  </si>
  <si>
    <t>REITORIA</t>
  </si>
  <si>
    <t>RESTAURANTE UNIVERSITARIO</t>
  </si>
  <si>
    <t xml:space="preserve">RESTAURANTE UNIVERSITARIO - CAMPUS FW       </t>
  </si>
  <si>
    <t xml:space="preserve">RESTAURANTE UNIVERSITARIO - CAMPUS PM       </t>
  </si>
  <si>
    <t>SECRETARIA DE APOIO INTERNACIONAL  - SAI</t>
  </si>
  <si>
    <t>SETOR DE IMPORTAÇÕES - SETIMP</t>
  </si>
  <si>
    <t>UNIDADE DE EDUCAÇÃO INFANTIL IPÊ AMARELO</t>
  </si>
  <si>
    <t>PTRES</t>
  </si>
  <si>
    <t>LACB9P01D5N</t>
  </si>
  <si>
    <t>LACB9P19D2N</t>
  </si>
  <si>
    <t>LCOB8P21D3R</t>
  </si>
  <si>
    <t>LRFC2P43TPP</t>
  </si>
  <si>
    <t>M01B1N01D5N</t>
  </si>
  <si>
    <t>M2004N01D5N</t>
  </si>
  <si>
    <t>MABC8G95D2N</t>
  </si>
  <si>
    <t>MCEC1G01D2N</t>
  </si>
  <si>
    <t>MCEC1G01D5N</t>
  </si>
  <si>
    <t>MCEC1G01D6N</t>
  </si>
  <si>
    <t>MCEC1G19D1N</t>
  </si>
  <si>
    <t>MCEC1G19D2N</t>
  </si>
  <si>
    <t>MCEC1G19D3N</t>
  </si>
  <si>
    <t>MCEC1G19D7N</t>
  </si>
  <si>
    <t>MCEC1G20D1N</t>
  </si>
  <si>
    <t>MCEC1G20D4N</t>
  </si>
  <si>
    <t>MCEC1G21D6N</t>
  </si>
  <si>
    <t>MCEC1G21D7N</t>
  </si>
  <si>
    <t>MCEC1G22D2N</t>
  </si>
  <si>
    <t>MCEC1G23D3N</t>
  </si>
  <si>
    <t>MCEC1O20D4N</t>
  </si>
  <si>
    <t>MFEC5G2116N</t>
  </si>
  <si>
    <t>MFPC6G2016N</t>
  </si>
  <si>
    <t>MHVBAG01D5N</t>
  </si>
  <si>
    <t>MIFBDG19D1N</t>
  </si>
  <si>
    <t>MMGA1N01D2N</t>
  </si>
  <si>
    <t>MP084G2111Z</t>
  </si>
  <si>
    <t>MP086N0106N</t>
  </si>
  <si>
    <t>MP087N0105N</t>
  </si>
  <si>
    <t>MP088G2107N</t>
  </si>
  <si>
    <t>MP089C0109N</t>
  </si>
  <si>
    <t>MP092G2127N</t>
  </si>
  <si>
    <t>MP096G0104D</t>
  </si>
  <si>
    <t>MP096G0104N</t>
  </si>
  <si>
    <t>MP098O9410N</t>
  </si>
  <si>
    <t>MP100G9405N</t>
  </si>
  <si>
    <t>MP102N0131N</t>
  </si>
  <si>
    <t>MP104G2111N</t>
  </si>
  <si>
    <t>MP107G1901N</t>
  </si>
  <si>
    <t>MP114N0103N</t>
  </si>
  <si>
    <t>MP116N0122N</t>
  </si>
  <si>
    <t>MP120N0129N</t>
  </si>
  <si>
    <t>MP122N0131N</t>
  </si>
  <si>
    <t>MP124N0131N</t>
  </si>
  <si>
    <t>MP132G1932N</t>
  </si>
  <si>
    <t>MP139G2320R</t>
  </si>
  <si>
    <t>MP140G2320R</t>
  </si>
  <si>
    <t>MP144G0129N</t>
  </si>
  <si>
    <t>MP145N0140N</t>
  </si>
  <si>
    <t>MP146N2006N</t>
  </si>
  <si>
    <t>MP147N2006N</t>
  </si>
  <si>
    <t>MP148N2006N</t>
  </si>
  <si>
    <t>MP151G1901N</t>
  </si>
  <si>
    <t>MP155N0102N</t>
  </si>
  <si>
    <t>MP157G2320R</t>
  </si>
  <si>
    <t>MP158N0108N</t>
  </si>
  <si>
    <t>MP159G2110N</t>
  </si>
  <si>
    <t>MP160G2107N</t>
  </si>
  <si>
    <t>MP161G0130N</t>
  </si>
  <si>
    <t>MP162G2127N</t>
  </si>
  <si>
    <t>MP163G1902N</t>
  </si>
  <si>
    <t>MP165G01D3N</t>
  </si>
  <si>
    <t>MP166G2111N</t>
  </si>
  <si>
    <t>MP167G2135Z</t>
  </si>
  <si>
    <t>MP168N0139N</t>
  </si>
  <si>
    <t>MP169G0134N</t>
  </si>
  <si>
    <t>MP170N2111N</t>
  </si>
  <si>
    <t>MP171N2110N</t>
  </si>
  <si>
    <t>MP172N0124N</t>
  </si>
  <si>
    <t>MP173G2111N</t>
  </si>
  <si>
    <t>MP174N0108N</t>
  </si>
  <si>
    <t>MP175G2126N</t>
  </si>
  <si>
    <t>MP176N0131N</t>
  </si>
  <si>
    <t>MP177G1919N</t>
  </si>
  <si>
    <t>MP178G0130N</t>
  </si>
  <si>
    <t>MP182G2304Z</t>
  </si>
  <si>
    <t>MP183N0131N</t>
  </si>
  <si>
    <t>MP185N2106N</t>
  </si>
  <si>
    <t>MP186G2116N</t>
  </si>
  <si>
    <t>MPBB2G2320R</t>
  </si>
  <si>
    <t>MRCD1N01D5N</t>
  </si>
  <si>
    <t>MREC3G19D2N</t>
  </si>
  <si>
    <t>MREC3G21D6N</t>
  </si>
  <si>
    <t>MREC3G22D2N</t>
  </si>
  <si>
    <t>MREC3G23D3N</t>
  </si>
  <si>
    <t>MREC3N01D3N</t>
  </si>
  <si>
    <t>MREC3N01D5N</t>
  </si>
  <si>
    <t>MRFC2C43TIN</t>
  </si>
  <si>
    <t>MRFC2G43C2N</t>
  </si>
  <si>
    <t>MRFC2G43C3N</t>
  </si>
  <si>
    <t>MRFC2G43C4N</t>
  </si>
  <si>
    <t>MRFC2G43C6N</t>
  </si>
  <si>
    <t>MRFC2G43C7N</t>
  </si>
  <si>
    <t>MRFC2G43CFN</t>
  </si>
  <si>
    <t>MRFC2N4300N</t>
  </si>
  <si>
    <t>MRID2N01D5N</t>
  </si>
  <si>
    <t>MRPE1N01D5N</t>
  </si>
  <si>
    <t>MRPE2N01D1N</t>
  </si>
  <si>
    <t>MRPE3N01D5N</t>
  </si>
  <si>
    <t>OP094O2007N</t>
  </si>
  <si>
    <t>OP097O9405N</t>
  </si>
  <si>
    <t>OREC3O94D4N</t>
  </si>
  <si>
    <t>UOBRAG41309</t>
  </si>
  <si>
    <t>UOBRAG41323</t>
  </si>
  <si>
    <t>VCONTG01AFN</t>
  </si>
  <si>
    <t>VCONTG01AON</t>
  </si>
  <si>
    <t>VCONTG01APN</t>
  </si>
  <si>
    <t>VCONTG01AQN</t>
  </si>
  <si>
    <t>VCONTG01ARN</t>
  </si>
  <si>
    <t>VCONVG01AIN</t>
  </si>
  <si>
    <t>VCONVG01AON</t>
  </si>
  <si>
    <t>VCONVG01APN</t>
  </si>
  <si>
    <t>VCONVG01AQN</t>
  </si>
  <si>
    <t>VCONVG01ARN</t>
  </si>
  <si>
    <t>VSEBRG01AON</t>
  </si>
  <si>
    <t>PI</t>
  </si>
  <si>
    <t>FONTE</t>
  </si>
  <si>
    <t>NATUREZA_DESP</t>
  </si>
  <si>
    <t>DESCR_DESPESA</t>
  </si>
  <si>
    <t>Contribuições a organismos nacionais</t>
  </si>
  <si>
    <t>Contribuições a organismos internacionais</t>
  </si>
  <si>
    <t>Despesas correntes - Sem natureza</t>
  </si>
  <si>
    <t>Diárias - Pessoal civil</t>
  </si>
  <si>
    <t>Auxílio financeiro a estudantes</t>
  </si>
  <si>
    <t>Material de consumo</t>
  </si>
  <si>
    <t>Material, bem ou serv. p/ distribuição gratuita</t>
  </si>
  <si>
    <t>Passagens e despesas com locomoção</t>
  </si>
  <si>
    <t>Outros serviços de terceiros - PF</t>
  </si>
  <si>
    <t>Locação de mão-de-obra</t>
  </si>
  <si>
    <t>Outros serviços de terceiros - PJ</t>
  </si>
  <si>
    <t>Obrigações tributárias e contributivas</t>
  </si>
  <si>
    <t>Despesas de exercícios anteriores</t>
  </si>
  <si>
    <t>Indenizações e restituições</t>
  </si>
  <si>
    <t>Obras e instalações</t>
  </si>
  <si>
    <t>Equipamentos e material permanente</t>
  </si>
  <si>
    <t>UGR SIAFI</t>
  </si>
  <si>
    <t>UG SIE</t>
  </si>
  <si>
    <t>UG</t>
  </si>
  <si>
    <t>NAT. DESP.</t>
  </si>
  <si>
    <t>VALOR</t>
  </si>
  <si>
    <t>Fonte de recursos</t>
  </si>
  <si>
    <t>Plano interno (PI)</t>
  </si>
  <si>
    <t>Natureza de despesa</t>
  </si>
  <si>
    <t>Descrição/Justificativa/Motivo</t>
  </si>
  <si>
    <t>Valor</t>
  </si>
  <si>
    <t>UGR solicitante</t>
  </si>
  <si>
    <t xml:space="preserve">RESTAURANTE UNIVERSITARIO - CAMPUS CACHOEIRA </t>
  </si>
  <si>
    <t>Progr. trabalho (PTRes)</t>
  </si>
  <si>
    <t>Auxílio financeiro a pesquisadores</t>
  </si>
  <si>
    <t>COORDENADORIA DE COMUNICAÇÃO SOCIAL</t>
  </si>
  <si>
    <t>SERVICOS DE TRANSPORTES E OFICINAS</t>
  </si>
  <si>
    <t>N. item</t>
  </si>
  <si>
    <t>DEPARTAMENTO DE CONTABILIDADE E FINANCAS</t>
  </si>
  <si>
    <t>DEPARTAMENTO DE ARQUIVO GERAL</t>
  </si>
  <si>
    <t>DESCR_PTRES</t>
  </si>
  <si>
    <t>DESCR_PI</t>
  </si>
  <si>
    <t>DESCR_FONTE</t>
  </si>
  <si>
    <t>Assist.Est.CONDETUF-Gestao Admin.</t>
  </si>
  <si>
    <t>Assist.Est.CONDETUF-Ensino</t>
  </si>
  <si>
    <t>Assist.Est.CONDETUF-Assist. estud./Permanencia</t>
  </si>
  <si>
    <t>Manut. Colégios-Gestao Admin.</t>
  </si>
  <si>
    <t>Manut. Colégios-Ensino</t>
  </si>
  <si>
    <t>Manut. Colégios-Pesquisa</t>
  </si>
  <si>
    <t>Manut. Colégios-Extensão</t>
  </si>
  <si>
    <t>Reformas no Politécnico</t>
  </si>
  <si>
    <t>PNAES - Incluir-Gestao Admin.</t>
  </si>
  <si>
    <t>ASSISTÊNCIA MÉDICA E ODONTOLÓGICA</t>
  </si>
  <si>
    <t>Manut. Bibl.-Acervo bibliografico</t>
  </si>
  <si>
    <t>Manut. Centros-Ensino</t>
  </si>
  <si>
    <t>Manut. CentrosGestao Admin.</t>
  </si>
  <si>
    <t>Manut. Centros-Gestao Admin.</t>
  </si>
  <si>
    <t>Manut. Centros-Pesquisa</t>
  </si>
  <si>
    <t>Manut. Centros-Extensão</t>
  </si>
  <si>
    <t>Manut. Centros-Educação a distancia</t>
  </si>
  <si>
    <t>Manut. Centros-Assist. estud./Permanencia</t>
  </si>
  <si>
    <t>FIEX-Extensão</t>
  </si>
  <si>
    <t>FIPE-Pesquisa</t>
  </si>
  <si>
    <t>HVU-Gestao Admin.</t>
  </si>
  <si>
    <t>Programa ISF-Ensino</t>
  </si>
  <si>
    <t>Encargos Gerais - Gestão Admin</t>
  </si>
  <si>
    <t>Projeto Alternativa-Extensão</t>
  </si>
  <si>
    <t>Projeto Estr. Agittec-Gestao Admin.</t>
  </si>
  <si>
    <t>Projeto Estr. Editora-Gestao Admin.</t>
  </si>
  <si>
    <t>Projeto Estr. Orquestra-Extensão</t>
  </si>
  <si>
    <t>Projeto Estr. Ipê Amarelo-Gestao Admin.</t>
  </si>
  <si>
    <t>Projeto Arte, Cultura e Eventos - Extesão</t>
  </si>
  <si>
    <t>Projeto Seleção e Ingresso - Gestao Admin.</t>
  </si>
  <si>
    <t>Projeto Seleção e Ingresso-Gestao Admin.</t>
  </si>
  <si>
    <t>Biotério 2017-Fomento a Pos-Graduacao</t>
  </si>
  <si>
    <t>Pró-publicações - Fomento a Pos-Graduacao</t>
  </si>
  <si>
    <t>Projeto CIA do Movimento-Gestao Admin.</t>
  </si>
  <si>
    <t>Projeto  Incubadora Social UFSM-Extensão</t>
  </si>
  <si>
    <t>Projeto FIEN-Ensino</t>
  </si>
  <si>
    <t>Projeto Volver-Gestao Admin.</t>
  </si>
  <si>
    <t>Projeto Implementação Ass. Digital-Gestao Admin.</t>
  </si>
  <si>
    <t>Ativ. internaciol. no Ambito da SAI-Gestao Admin.</t>
  </si>
  <si>
    <t>Projeto de reconhecimento profissional-Gestao Admin.</t>
  </si>
  <si>
    <t>Projeto a CQVS vai até você-Gestao Admin.</t>
  </si>
  <si>
    <t>Projeto Atitude Empreendedora-Ensino</t>
  </si>
  <si>
    <t>Projeto 2017 Atenção em saúde bucal-Assist. estud./ Permanencia</t>
  </si>
  <si>
    <t>Oficinas 2017 SATIE/PRAE-Assist. estud./ Permanencia</t>
  </si>
  <si>
    <t>Projeto Bolsas institucionais Programa ISF: Multilinguismo para a Internacionalização da UFSM</t>
  </si>
  <si>
    <t>Projeto Modelagem de Processo BPMN-Gestao Admin.</t>
  </si>
  <si>
    <t>Agittec - Propriedade Intelectual-Pesquisa</t>
  </si>
  <si>
    <t>Agittec - Transferência de Tecnologia-Pesquisa</t>
  </si>
  <si>
    <t>Agittec - Empreendedorismo-Pesquisa</t>
  </si>
  <si>
    <t>Compartilhando Saberes-Ensino</t>
  </si>
  <si>
    <t>Seja UFSM-Gestao Admin.</t>
  </si>
  <si>
    <t>Projeto de línguas-Assist. estud./ Permanencia</t>
  </si>
  <si>
    <t>Avaliação Institucional-Gestao Admin.</t>
  </si>
  <si>
    <t>Bolsa Coro-Extensão</t>
  </si>
  <si>
    <t>Festival de Inverno-Extensão</t>
  </si>
  <si>
    <t>Projeto CAPA-Gestao Admin.</t>
  </si>
  <si>
    <t>Futsal UFSM 2017-Extensão</t>
  </si>
  <si>
    <t>PROLICEN</t>
  </si>
  <si>
    <t>Formaturas inclusivas-Gestao Admin.</t>
  </si>
  <si>
    <t>Ações Regionais e Inovação-Extensão</t>
  </si>
  <si>
    <t>Observatório de Direitos Humanos-Extensão</t>
  </si>
  <si>
    <t>Eficiência Energética da UFSM</t>
  </si>
  <si>
    <t>Projeto Capacitação em Inclusão Educacional</t>
  </si>
  <si>
    <t>Centro de Convenções-Extensão</t>
  </si>
  <si>
    <t>Planetário da UFSM</t>
  </si>
  <si>
    <t>Projeto Planejamento da Comunicação Institucional</t>
  </si>
  <si>
    <t>Projeto de Extensão Social e Tecnológica</t>
  </si>
  <si>
    <t>Painel Estratégico - B.I.-Gestao Admin.</t>
  </si>
  <si>
    <t>Agenda Cultural e Científica – UFSM Silveira Martins-Extensão</t>
  </si>
  <si>
    <t>Espaço Alternativo-Gestao Admin.</t>
  </si>
  <si>
    <t>PROGRAMA DE EDUCAÇÃO TUTORIAL - CONTRAPARTIDA INSTIT</t>
  </si>
  <si>
    <t>AÇÕES DE PLANEJAMENTO ESTRATÉGICO-GESTAO ADMIN.</t>
  </si>
  <si>
    <t>APOIO AOS REFUGIADOS-ASSIST. ESTUD./PERMANENCIA</t>
  </si>
  <si>
    <t>Promoção Saúde Bucal - Servidores</t>
  </si>
  <si>
    <t>Salão de Inovação e Empreendedorismo</t>
  </si>
  <si>
    <t>Projeto Pesquisa, desenvolvimento e inovação - CNPQ DISGOS -Extensão</t>
  </si>
  <si>
    <t>PNAES - BSE-Assist. estud./Permanencia</t>
  </si>
  <si>
    <t>RT - Custeio-Gestao Admin.</t>
  </si>
  <si>
    <t>Manut. Reitoria-Ensino</t>
  </si>
  <si>
    <t>Manut. Reitoria-Extensão</t>
  </si>
  <si>
    <t>Manut. Reitoria-Educação a distancia</t>
  </si>
  <si>
    <t>Manut. Reitoria-Assist. estud./Permanencia</t>
  </si>
  <si>
    <t>Manut. Reitoria-Gestao Admin.</t>
  </si>
  <si>
    <t>Benfeitorias na Unidade Ipê Amarelo</t>
  </si>
  <si>
    <t>Benfeitorias no CCNE</t>
  </si>
  <si>
    <t>Benfeitorias no CCR</t>
  </si>
  <si>
    <t>Benfeitorias no CCS</t>
  </si>
  <si>
    <t>Benfeitorias no CCSH</t>
  </si>
  <si>
    <t>Benfeitorias no CT</t>
  </si>
  <si>
    <t>Benfeitorias no Campus Frederico Westphalen</t>
  </si>
  <si>
    <t>Benfeitorias  - A RECLASSIFICAR</t>
  </si>
  <si>
    <t>RT - Investimento-Gestao Admin.</t>
  </si>
  <si>
    <t>Contribuicoes a ON-Gestao Admin.</t>
  </si>
  <si>
    <t>Contribuicoes a OI-Gestao Admin.</t>
  </si>
  <si>
    <t>Arrecadações de UGRs-Gestao Admin.</t>
  </si>
  <si>
    <t>Comitês de ética-Fomento a Pos-Graduacao</t>
  </si>
  <si>
    <t>Manut. Reitoria-Fomento a Pos-Graduacao</t>
  </si>
  <si>
    <t>CASA DE COMUNICAÇÃO</t>
  </si>
  <si>
    <t>CONTRUÇÃO PRÉDIO CASA DO ESTUDANTE NO CAMPUS DA UFSM - MÓDULOS III E IV</t>
  </si>
  <si>
    <t>Conv SCT Nº 040/2014 - Adaptação de motores</t>
  </si>
  <si>
    <t>Contrapartida Conv. SCT Nº 061/2016 - Desenvolvimento de equipamento para descarga automática de produtos em silos</t>
  </si>
  <si>
    <t>Contrapartida Conv. SCT Nº 062/2016 - ENSAIO E DESENVOLVIMENTO DE SISTEMAS FOTOVOLTAICOS PARA APOIO AO SETOR DE ENERGIAS RENOVÁVEIS NO RS</t>
  </si>
  <si>
    <t>Contrapartida Conv. DCIT nº 41/2017 - Fortalecimento da cadeia produtiva da olivicultura na região central do RS</t>
  </si>
  <si>
    <t>Contrapartida Conv. DCIT 30/2017 - Implantação de um laboratório para o ensaio de transformadores visando à confiabilidade e eficiência</t>
  </si>
  <si>
    <t>Convênio: DPCIT 61/2015 - Inovações tecnológicas aplicadas à agricultura de precisão</t>
  </si>
  <si>
    <t>Conv. SCT Nº 061/2016 - Desenvolvimento de equipamento para descarga automática de produtos em silos</t>
  </si>
  <si>
    <t>Conv. SCT Nº 062/2016 - ENSAIO E DESENVOLVIMENTO DE SISTEMAS FOTOVOLTAICOS PARA APOIO AO SETOR DE ENERGIAS RENOVÁVEIS NO RS</t>
  </si>
  <si>
    <t>Convênio DCIT 41/2017 - Fortalecimento da cadeia  produtiva da olivicultura na Região Central do RS.</t>
  </si>
  <si>
    <t>Convênio: DCIT 30/2017 -  Implantação de um laboratório para o ensaio de transformadores visando à confiabilidade e eficiência</t>
  </si>
  <si>
    <t>PROJETO SEBRAE</t>
  </si>
  <si>
    <t>UBE II - COLÉGIO POLITÉCNICO - UFSM</t>
  </si>
  <si>
    <t>Pró-reparos 2018-Fomento a Pos-Graduacao</t>
  </si>
  <si>
    <t>Cód. Natureza de despesa</t>
  </si>
  <si>
    <t>FOBRAG41209</t>
  </si>
  <si>
    <t>CONSTRUCAO DO BLOCO 5 FINEP - UFSM - CESNORS/PM</t>
  </si>
  <si>
    <t>JFF53B9601J</t>
  </si>
  <si>
    <t>PNAE - Alimentação escolar - EJA</t>
  </si>
  <si>
    <t>LACB9P19D3N</t>
  </si>
  <si>
    <t>LACB9P2320R</t>
  </si>
  <si>
    <t>LACB9P55D2N</t>
  </si>
  <si>
    <t>Assist.Est.CONDETUF-Bolsas</t>
  </si>
  <si>
    <t>LACB9P55D3R</t>
  </si>
  <si>
    <t>LACB9P55D4N</t>
  </si>
  <si>
    <t>LACB9P55D6N</t>
  </si>
  <si>
    <t>LCOB8G01D3N</t>
  </si>
  <si>
    <t>LCOB8G01D5N</t>
  </si>
  <si>
    <t>LCOB8G01D7N</t>
  </si>
  <si>
    <t>LCOB8G19D2N</t>
  </si>
  <si>
    <t>LCOB8G21D6N</t>
  </si>
  <si>
    <t>LCOB8P01D5N</t>
  </si>
  <si>
    <t>LCOB8P19D2N</t>
  </si>
  <si>
    <t>LCOB8P19D3N</t>
  </si>
  <si>
    <t>LCOB8P19D5N</t>
  </si>
  <si>
    <t>LCOB8P19D7N</t>
  </si>
  <si>
    <t>LCOB8P20D1N</t>
  </si>
  <si>
    <t>LCOB8P20D4N</t>
  </si>
  <si>
    <t>LCOB8P21D6N</t>
  </si>
  <si>
    <t>LCOB8P35D6N</t>
  </si>
  <si>
    <t>Manut. Colégios-TI e Rec. Digitais</t>
  </si>
  <si>
    <t>LCOB8P55D6N</t>
  </si>
  <si>
    <t>Manut. Colégios-Bolsas</t>
  </si>
  <si>
    <t>LCOB8P57D6N</t>
  </si>
  <si>
    <t>Manut. Colégios-Evento</t>
  </si>
  <si>
    <t>LCOB8P60D6N</t>
  </si>
  <si>
    <t>Manut. Colégios-Form. e Capac. de .Profis. da Ed. Basica</t>
  </si>
  <si>
    <t>LFEC5P2116N</t>
  </si>
  <si>
    <t>LFPC6P2016N</t>
  </si>
  <si>
    <t>LFPC6P5516N</t>
  </si>
  <si>
    <t>FIPE-Bolsas</t>
  </si>
  <si>
    <t>LOBRAG41CJ3</t>
  </si>
  <si>
    <t>Obra elevador prédio Colégio Politécnico Bloco G</t>
  </si>
  <si>
    <t>LOBRAG43AO2</t>
  </si>
  <si>
    <t>Reforma de edificação do Setor de Frutíferas do Colégio Politécnico - Campus SM</t>
  </si>
  <si>
    <t>LOBRAG43BE3</t>
  </si>
  <si>
    <t>Reforma do Pavilhão de Matrizes Suínas - Campus UFSM</t>
  </si>
  <si>
    <t>LRFC2P43TTP</t>
  </si>
  <si>
    <t>Reformas no CTISM</t>
  </si>
  <si>
    <t>M01B1N55D2N</t>
  </si>
  <si>
    <t>PNAES - Incluir-Bolsas</t>
  </si>
  <si>
    <t>M01B2G5520R</t>
  </si>
  <si>
    <t>PNAES - Bolsa PAM-Bolsas</t>
  </si>
  <si>
    <t>M02B2G5520R</t>
  </si>
  <si>
    <t>PNAES - Bolsa Formação-Bolsas</t>
  </si>
  <si>
    <t>M03B2G5520R</t>
  </si>
  <si>
    <t>PNAES - Bolsa Ass.Est-BAE-Bolsas</t>
  </si>
  <si>
    <t>M04B2G5520R</t>
  </si>
  <si>
    <t>PNAES - Bolsa creche-Bolsas</t>
  </si>
  <si>
    <t>M05B2G5520R</t>
  </si>
  <si>
    <t>PNAES - Bolsa Nenhum a Menos-Bolsas</t>
  </si>
  <si>
    <t>M06B2G5520R</t>
  </si>
  <si>
    <t>PNAES - Bolsa Labinfo-Bolsas</t>
  </si>
  <si>
    <t>M07B2G5520R</t>
  </si>
  <si>
    <t>PNAES - Bolsa de Acessibilidade-Bolsas</t>
  </si>
  <si>
    <t>M08B2G5520R</t>
  </si>
  <si>
    <t>PNAES - Bolsa Práxis-Bolsas</t>
  </si>
  <si>
    <t>M09B2G5520R</t>
  </si>
  <si>
    <t>PNAES - Bolsa 70A-Bolsas</t>
  </si>
  <si>
    <t>M09HBN01D5N</t>
  </si>
  <si>
    <t>Contribuições - Regime de Previência-Gestao Admin.</t>
  </si>
  <si>
    <t>M10B2G5520R</t>
  </si>
  <si>
    <t>PNAES - Bolsa Auxílio Transporte-Bolsas</t>
  </si>
  <si>
    <t>M11B2G5520R</t>
  </si>
  <si>
    <t>PNAES - Bolsa Mat. Pedagógico-Bolsas</t>
  </si>
  <si>
    <t>M12B2G5520R</t>
  </si>
  <si>
    <t>PNAES - Bolsa Monitoria-Bolsas</t>
  </si>
  <si>
    <t>M20RKG0100N</t>
  </si>
  <si>
    <t>Curso e Concurso - UFCSPA</t>
  </si>
  <si>
    <t>M20RKG0111N</t>
  </si>
  <si>
    <t>Curso e Concurso - UFSC</t>
  </si>
  <si>
    <t>M20RKG01GCN</t>
  </si>
  <si>
    <t>Curso e Concurso- UFRGS</t>
  </si>
  <si>
    <t>M20RKG1932N</t>
  </si>
  <si>
    <t>Material de consumo laboratório - MC  - UNIPAMPA</t>
  </si>
  <si>
    <t>M20RKN0100N</t>
  </si>
  <si>
    <t>Curso e Concurso - UFAL</t>
  </si>
  <si>
    <t>M20RKN01CCN</t>
  </si>
  <si>
    <t>Curso e Concurso - UTFPR</t>
  </si>
  <si>
    <t>M20RKN01G6N</t>
  </si>
  <si>
    <t>Curso e Concurso - UFFS</t>
  </si>
  <si>
    <t>M20TPN01D5N</t>
  </si>
  <si>
    <t>Pessoal - Ativos-Gestao Admin.</t>
  </si>
  <si>
    <t>MACADG0102N</t>
  </si>
  <si>
    <t>Curso e Concurso  - UFPel</t>
  </si>
  <si>
    <t>MCEC1G01D3N</t>
  </si>
  <si>
    <t>MCEC1G01D7N</t>
  </si>
  <si>
    <t>Manut. Centros-Gestão Admin.</t>
  </si>
  <si>
    <t>MCEC1G20D7N</t>
  </si>
  <si>
    <t>MCEC1G35D5N</t>
  </si>
  <si>
    <t>Manut. Centros-TI e Rec. Digitais</t>
  </si>
  <si>
    <t>MCEC1G55D3N</t>
  </si>
  <si>
    <t>Manut. Centros-Bolsas</t>
  </si>
  <si>
    <t>MCEC1G57D5N</t>
  </si>
  <si>
    <t>Manut. Centros-Evento</t>
  </si>
  <si>
    <t>MCEC1G60D5N</t>
  </si>
  <si>
    <t>Manut. Centros-Form. e Capac. de .Profis. da Ed. Basica</t>
  </si>
  <si>
    <t>MCEC1O20D1N</t>
  </si>
  <si>
    <t>MCEC1O20D2N</t>
  </si>
  <si>
    <t>MCONCG1900N</t>
  </si>
  <si>
    <t>Concursos e Seleções - UFESBA</t>
  </si>
  <si>
    <t>MCPC4G56D5N</t>
  </si>
  <si>
    <t>Capac. Servidores-Capacitação</t>
  </si>
  <si>
    <t>MCPC4N56D1N</t>
  </si>
  <si>
    <t>MCPC4N56D2N</t>
  </si>
  <si>
    <t>MCPC4N56D5N</t>
  </si>
  <si>
    <t>MD00067SIMU</t>
  </si>
  <si>
    <t>TED FIRMADO ENTRE MD-COMANDO DO EXÉRCITO POR INTERMÉDIO DO DCT</t>
  </si>
  <si>
    <t>ME00052</t>
  </si>
  <si>
    <t>TED SENAER/ME - PISTA DE ATLETISMO DO CED</t>
  </si>
  <si>
    <t>MEINDG20D4N</t>
  </si>
  <si>
    <t>Emenda - João Derly - CEFD</t>
  </si>
  <si>
    <t>MEQB7G60D2N</t>
  </si>
  <si>
    <t>Equipamentos-Form. e Capac. de .Profis. da Ed. Basica</t>
  </si>
  <si>
    <t>MEQB7G60D5N</t>
  </si>
  <si>
    <t>MEQB7G60D6N</t>
  </si>
  <si>
    <t>MEQB7O60D4N</t>
  </si>
  <si>
    <t>MFEC5G5516N</t>
  </si>
  <si>
    <t>FIEX-Bolsas</t>
  </si>
  <si>
    <t>MFPC6G5516N</t>
  </si>
  <si>
    <t>MGRECN01AAN</t>
  </si>
  <si>
    <t>Curso e Concurso - UFU</t>
  </si>
  <si>
    <t>MHVBAG19D2N</t>
  </si>
  <si>
    <t>HVU-Ensino</t>
  </si>
  <si>
    <t>MHVBAG21D6N</t>
  </si>
  <si>
    <t>HVU-Extensão</t>
  </si>
  <si>
    <t>MHVBAG35D5N</t>
  </si>
  <si>
    <t>HVU-TI e Rec. Digitais</t>
  </si>
  <si>
    <t>MHVBAG55D2N</t>
  </si>
  <si>
    <t>HVU-Bolsas</t>
  </si>
  <si>
    <t>MHVBAG60D5N</t>
  </si>
  <si>
    <t>HVU-Form. e Capac. de .Profis. da Ed. Basica</t>
  </si>
  <si>
    <t>MOBRAG41014</t>
  </si>
  <si>
    <t>Acabamentos da Biblioteca de Humanidades - CCSH/UFSM</t>
  </si>
  <si>
    <t>MOBRAG41015</t>
  </si>
  <si>
    <t>ARRUAMENTO DO CAMPUS DE CAHOEIRA DO SUL</t>
  </si>
  <si>
    <t>MOBRAG41017</t>
  </si>
  <si>
    <t>ESTACIONAMENTO DO PREDIO DA FONO</t>
  </si>
  <si>
    <t>MOBRAG41018</t>
  </si>
  <si>
    <t>CALÇADAS E ILUMINACAO RU CAMPUS FW</t>
  </si>
  <si>
    <t>MOBRAG41384</t>
  </si>
  <si>
    <t>CONSTRUÇÃO DO PRÉDIO DO NUDEMA - CAMPUS SM</t>
  </si>
  <si>
    <t>MOBRAG41427</t>
  </si>
  <si>
    <t>CONSTRUCAO PAV ALVENARIA - BLOCO 5 FINEP - CAMPUS PM</t>
  </si>
  <si>
    <t>MOBRAG41773</t>
  </si>
  <si>
    <t>Construção do Bloco 6 - Campus FW - UFSM</t>
  </si>
  <si>
    <t>MOBRAG41775</t>
  </si>
  <si>
    <t>Construção de Centro Pesquisa em Farmacos - Campus UFSM</t>
  </si>
  <si>
    <t>MOBRAG41776</t>
  </si>
  <si>
    <t>Cenotecnia e iluminação do Teatro do Centro de Convenções - UFSM</t>
  </si>
  <si>
    <t>MOBRAG41858</t>
  </si>
  <si>
    <t>Construção do Laboratório de Nutrição Animal - Campus PM</t>
  </si>
  <si>
    <t>MOBRAG41882</t>
  </si>
  <si>
    <t>Instalação de sistema de ar comprimido  - Prédio Odontologia - Campus UFSM</t>
  </si>
  <si>
    <t>MOBRAG41938</t>
  </si>
  <si>
    <t>Lab. de Modelagem Animal e de Ciências e Tecnologia de Alimentos - Módulo 5</t>
  </si>
  <si>
    <t>MOBRAG41939</t>
  </si>
  <si>
    <t>Laboratório de Fisiologia de Peixes - Módulo 4</t>
  </si>
  <si>
    <t>MOBRAG41940</t>
  </si>
  <si>
    <t>Museu do Conhecimento - SCIENTIAH</t>
  </si>
  <si>
    <t>MOBRAG41941</t>
  </si>
  <si>
    <t>Laboratório de Análises Biodinâmicas do Solo</t>
  </si>
  <si>
    <t>MOBRAG41942</t>
  </si>
  <si>
    <t>Pista de atletismo e campo de futebol CEFD</t>
  </si>
  <si>
    <t>MOBRAG41AH2</t>
  </si>
  <si>
    <t>Obra de complementação do prédio da Odontologia - CCS - Campus SM</t>
  </si>
  <si>
    <t>MOBRAG41AO7</t>
  </si>
  <si>
    <t>OBRA DO LABORATORIO DE HUMANIDADES</t>
  </si>
  <si>
    <t>MOBRAG42834</t>
  </si>
  <si>
    <t>Complementação do Jardim Botânico - CCNE/UFSM</t>
  </si>
  <si>
    <t>MOBRAG42835</t>
  </si>
  <si>
    <t>PAVILHÃO DE ENSAIOS DO GERADOR DE PULSO ELÉTRICO - INRI/CT</t>
  </si>
  <si>
    <t>MOBRAG43488</t>
  </si>
  <si>
    <t>Reforma do Auditório Flávio Schneider - CCR/ UFSM</t>
  </si>
  <si>
    <t>MOBRAN0100N</t>
  </si>
  <si>
    <t>Obra - Dotação Inicial</t>
  </si>
  <si>
    <t>MOBRAN41016</t>
  </si>
  <si>
    <t>Pavimentação rua acesso Centro Convenções</t>
  </si>
  <si>
    <t>MP082G2116N</t>
  </si>
  <si>
    <t>FIEX - Reitoria</t>
  </si>
  <si>
    <t>MP084G5511Z</t>
  </si>
  <si>
    <t>Projeto Direitos Alternativa-Bolsas</t>
  </si>
  <si>
    <t>MP085N0122N</t>
  </si>
  <si>
    <t>GEDAI-Gestao Admin.</t>
  </si>
  <si>
    <t>MP086N5506N</t>
  </si>
  <si>
    <t>AGITTEC Manut. Geral-Bolsas</t>
  </si>
  <si>
    <t>MP087N5505N</t>
  </si>
  <si>
    <t>Projeto Estr. Editora-Bolsas</t>
  </si>
  <si>
    <t>MP088G5507N</t>
  </si>
  <si>
    <t>Projeto Estr. Orquestra-Bolsas</t>
  </si>
  <si>
    <t>MP089C1909N</t>
  </si>
  <si>
    <t>Projeto Estr. Ipê Amarelo-Ensino</t>
  </si>
  <si>
    <t>MP089C5509N</t>
  </si>
  <si>
    <t>Projeto Estr. Ipê Amarelo-Bolsas</t>
  </si>
  <si>
    <t>MP092G5527N</t>
  </si>
  <si>
    <t>Projeto Arte, Cultura e Eventos-Bolsas</t>
  </si>
  <si>
    <t>MP096G5504N</t>
  </si>
  <si>
    <t>Projeto seleção e ingresso-Bolsas</t>
  </si>
  <si>
    <t>MP098O5510N</t>
  </si>
  <si>
    <t>Biotério -Bolsas</t>
  </si>
  <si>
    <t>MP100G5505N</t>
  </si>
  <si>
    <t>Pró-publicações -Bolsas</t>
  </si>
  <si>
    <t>MP102N5531N</t>
  </si>
  <si>
    <t>Projeto CIA do Movimento-Bolsas</t>
  </si>
  <si>
    <t>MP103N5531N</t>
  </si>
  <si>
    <t>Projeto Transformar o Hoje-Bolsas</t>
  </si>
  <si>
    <t>MP104G5511N</t>
  </si>
  <si>
    <t>Incubadora Social  da UFSM-Bolsas</t>
  </si>
  <si>
    <t>MP107G5501N</t>
  </si>
  <si>
    <t>Projeto FIEN-Bolsas</t>
  </si>
  <si>
    <t>MP109G2016N</t>
  </si>
  <si>
    <t>FIPE - Reitoria</t>
  </si>
  <si>
    <t>MP114N5503N</t>
  </si>
  <si>
    <t>Projeto Volver-Bolsas</t>
  </si>
  <si>
    <t>MP116N5522N</t>
  </si>
  <si>
    <t>Assentamento funcional digital-Bolsas</t>
  </si>
  <si>
    <t>MP120G1929N</t>
  </si>
  <si>
    <t>Projeto Ativ. Internaciolizacao-Ensino</t>
  </si>
  <si>
    <t>MP120N5529N</t>
  </si>
  <si>
    <t>Projeto Ativ. Internaciolizacao-Bolsas</t>
  </si>
  <si>
    <t>MP124N5531N</t>
  </si>
  <si>
    <t>Projeto a CQVS vai até você-Bolsas</t>
  </si>
  <si>
    <t>MP132G5532N</t>
  </si>
  <si>
    <t>Projeto Atitude Empreendedora-Bolsas</t>
  </si>
  <si>
    <t>MP139G5520R</t>
  </si>
  <si>
    <t>Projeto  Atenção em saúde bucal-Bolsas</t>
  </si>
  <si>
    <t>MP140G5520R</t>
  </si>
  <si>
    <t>Oficinas  SATIE/PRAE-Bolsas</t>
  </si>
  <si>
    <t>MP144G5529N</t>
  </si>
  <si>
    <t>Projeto Bolsas institucionais  Programa ISF-Bolsas</t>
  </si>
  <si>
    <t>MP145N5540N</t>
  </si>
  <si>
    <t>Projeto Modelagem de Processo BPMN-Bolsas</t>
  </si>
  <si>
    <t>MP146N5506N</t>
  </si>
  <si>
    <t>Agittec - Propriedade Intelectual-Bolsas</t>
  </si>
  <si>
    <t>MP147N5506N</t>
  </si>
  <si>
    <t>Agittec - Transferência de Tecnologia-Bolsas</t>
  </si>
  <si>
    <t>MP148N5506N</t>
  </si>
  <si>
    <t>Agittec - Empreendedorismo-Bolsas</t>
  </si>
  <si>
    <t>MP151G5501N</t>
  </si>
  <si>
    <t>Compartilhando Saberes-Bolsas</t>
  </si>
  <si>
    <t>MP152G5501N</t>
  </si>
  <si>
    <t>Descubra -Bolsas</t>
  </si>
  <si>
    <t>MP155N5502N</t>
  </si>
  <si>
    <t>Seja UFSM-Bolsas</t>
  </si>
  <si>
    <t>MP157G5520R</t>
  </si>
  <si>
    <t>Projeto de línguas-Bolsas</t>
  </si>
  <si>
    <t>MP158N5508N</t>
  </si>
  <si>
    <t>Avaliação Institucional-Bolsas</t>
  </si>
  <si>
    <t>MP159G5510N</t>
  </si>
  <si>
    <t>Bolsa Coro-Bolsas</t>
  </si>
  <si>
    <t>MP161G5530N</t>
  </si>
  <si>
    <t>Projeto CAPA-Bolsas</t>
  </si>
  <si>
    <t>MP163G5502N</t>
  </si>
  <si>
    <t>PROLICEN-Bolsas</t>
  </si>
  <si>
    <t>MP165G55D3N</t>
  </si>
  <si>
    <t>Formaturas inclusivas-Bolsas</t>
  </si>
  <si>
    <t>MP166G5511N</t>
  </si>
  <si>
    <t>Ações Regionais e Inovação-Bolsas</t>
  </si>
  <si>
    <t>MP167G5535Z</t>
  </si>
  <si>
    <t>Observatório de Direitos Humanos-Bolsas</t>
  </si>
  <si>
    <t>MP168N5539N</t>
  </si>
  <si>
    <t>Eficiência energética da UFSM-Bolsas</t>
  </si>
  <si>
    <t>MP169G5534N</t>
  </si>
  <si>
    <t>Capacitação em Inclusão Educacional-Bolsas</t>
  </si>
  <si>
    <t>MP170N5511N</t>
  </si>
  <si>
    <t>Centro de Convenções-Bolsas</t>
  </si>
  <si>
    <t>MP171N5510N</t>
  </si>
  <si>
    <t>MP177G5519N</t>
  </si>
  <si>
    <t>Programa de Educação Tutorial - Contrapartida Institucional-Bolsas</t>
  </si>
  <si>
    <t>MP178G5530N</t>
  </si>
  <si>
    <t>Ações de Planejamento Estratégico-Bolsas</t>
  </si>
  <si>
    <t>MP179G1919N</t>
  </si>
  <si>
    <t>REDUÇÃO DE EVASÃO E MONITORIAS INTEGRADAS-ENSINO</t>
  </si>
  <si>
    <t>MP179G5519N</t>
  </si>
  <si>
    <t>Redução de Evasão e Monitorias integradas-Bolsas</t>
  </si>
  <si>
    <t>MP180G5533N</t>
  </si>
  <si>
    <t>Mobilidade Acadêmica-Bolsas</t>
  </si>
  <si>
    <t>MP181G0104Z</t>
  </si>
  <si>
    <t>PROCESSO SELETIVO INDÍGENA-GESTAO ADMIN.</t>
  </si>
  <si>
    <t>MP181G5504Z</t>
  </si>
  <si>
    <t>Processo seletivo indígena-Bolsas</t>
  </si>
  <si>
    <t>MP182G5504Z</t>
  </si>
  <si>
    <t>Apoio aos Refugiados-Bolsas</t>
  </si>
  <si>
    <t>MP183N5531N</t>
  </si>
  <si>
    <t>Promoção saude bucal dos servidores-Bolsas</t>
  </si>
  <si>
    <t>MP184N5540N</t>
  </si>
  <si>
    <t>Gestão por competências-Bolsas</t>
  </si>
  <si>
    <t>MP185N5506N</t>
  </si>
  <si>
    <t>Salão de Inovação e Empreendedorismo-Bolsas</t>
  </si>
  <si>
    <t>MP186G5516N</t>
  </si>
  <si>
    <t>Projeto Pesquisa, desenvolvimento e inovação - CNPQ DISGOS -Bolsas</t>
  </si>
  <si>
    <t>MP187G1916N</t>
  </si>
  <si>
    <t>PIBID - Ensino</t>
  </si>
  <si>
    <t>MP187G5516N</t>
  </si>
  <si>
    <t>PIBID-Bolsas</t>
  </si>
  <si>
    <t>MP188N2128N</t>
  </si>
  <si>
    <t>Geoparques - Extensão</t>
  </si>
  <si>
    <t>MP188N5528N</t>
  </si>
  <si>
    <t>Geoparques-Bolsas</t>
  </si>
  <si>
    <t>MP189N2126N</t>
  </si>
  <si>
    <t>Zelo</t>
  </si>
  <si>
    <t>MP189N5526N</t>
  </si>
  <si>
    <t>Zelo-Bolsas</t>
  </si>
  <si>
    <t>MPPBCG5529N</t>
  </si>
  <si>
    <t>PROMISAES-Bolsas</t>
  </si>
  <si>
    <t>MREC3G55D2N</t>
  </si>
  <si>
    <t>Manut. Reitoria-Bolsas</t>
  </si>
  <si>
    <t>MREC3G55D3N</t>
  </si>
  <si>
    <t>MREC3G55D6N</t>
  </si>
  <si>
    <t>MREC3G57D2N</t>
  </si>
  <si>
    <t>Manut. Reitoria-Evento</t>
  </si>
  <si>
    <t>MREC3G57D3N</t>
  </si>
  <si>
    <t>MREC3G57D6N</t>
  </si>
  <si>
    <t>MREC3G60D2N</t>
  </si>
  <si>
    <t>Manut. Reitoria-Aquisição de Materiais, Mobiliário e Equipamentos</t>
  </si>
  <si>
    <t>MREC3G60D3N</t>
  </si>
  <si>
    <t>MREC3G60D6N</t>
  </si>
  <si>
    <t>MREC3N55D5N</t>
  </si>
  <si>
    <t>MREC3N57D5N</t>
  </si>
  <si>
    <t>MREC3N60D5N</t>
  </si>
  <si>
    <t>MREC3N62D5N</t>
  </si>
  <si>
    <t>Manut. Reitoria-Veículos</t>
  </si>
  <si>
    <t>MRFC2G43C5N</t>
  </si>
  <si>
    <t>Benfeitorias no  CE</t>
  </si>
  <si>
    <t>MRFC2G43C8N</t>
  </si>
  <si>
    <t>Benfeitorias no CAL</t>
  </si>
  <si>
    <t>MRFC2G43C9N</t>
  </si>
  <si>
    <t>Benfeitorias no CEFD</t>
  </si>
  <si>
    <t>MRFC2G43CPN</t>
  </si>
  <si>
    <t>Benfeitorias no Campus Palmeira das Missões</t>
  </si>
  <si>
    <t>MRFC2G43CSN</t>
  </si>
  <si>
    <t>Benfeitorias no Campus Cachoeira do Sul</t>
  </si>
  <si>
    <t>MRFC2N43RCR</t>
  </si>
  <si>
    <t>Benfeitorias nas Casas do Estudante</t>
  </si>
  <si>
    <t>MRFC2N43RRN</t>
  </si>
  <si>
    <t>Benfeitorias na Reitoria</t>
  </si>
  <si>
    <t>MRFC2N43RUR</t>
  </si>
  <si>
    <t>Benfeitorias no Restaurante Universitário</t>
  </si>
  <si>
    <t>MRFC2N43RVN</t>
  </si>
  <si>
    <t>Benfeitorias em Diversos Locais</t>
  </si>
  <si>
    <t>MRPE1N19D2N</t>
  </si>
  <si>
    <t>Contribuicoes a ON-Ensino</t>
  </si>
  <si>
    <t>MRPE1N20D4N</t>
  </si>
  <si>
    <t>Contribuicoes a ON-Pesquisa</t>
  </si>
  <si>
    <t>MRPE1N21D6N</t>
  </si>
  <si>
    <t>Contribuicoes a ON-Extensão</t>
  </si>
  <si>
    <t>MRPE3N19D2N</t>
  </si>
  <si>
    <t>Arrecadacoes de UGRs-Ensino</t>
  </si>
  <si>
    <t>MRPE3N20D4N</t>
  </si>
  <si>
    <t>Arrecadacoes de UGRs-Pesquisa</t>
  </si>
  <si>
    <t>MRPE3N21D6N</t>
  </si>
  <si>
    <t>Arrecadacoes de UGRs-Extensão</t>
  </si>
  <si>
    <t>MRPE3N35D5N</t>
  </si>
  <si>
    <t>Arrecadacoes de UGRs-TI e Rec. Digitais</t>
  </si>
  <si>
    <t>MRPE3N55D5N</t>
  </si>
  <si>
    <t>Arrecadacoes de UGRs-Bolsas</t>
  </si>
  <si>
    <t>MRPE3N57D5N</t>
  </si>
  <si>
    <t>Arrecadacoes de UGRs-Evento</t>
  </si>
  <si>
    <t>MRPE3N60D5N</t>
  </si>
  <si>
    <t>Arrecadacoes de UGRs-Aquisição de Materiais, Mobiliário e Equipamentos</t>
  </si>
  <si>
    <t>MTIC7N35D5N</t>
  </si>
  <si>
    <t>Manut. Ti-TI e Rec. Digitais</t>
  </si>
  <si>
    <t>MTIC7N55D5N</t>
  </si>
  <si>
    <t>Manut. TI-Bolsas</t>
  </si>
  <si>
    <t>OP093O9405N</t>
  </si>
  <si>
    <t>Pró-revistas-Pesquisa</t>
  </si>
  <si>
    <t>OP094O5507N</t>
  </si>
  <si>
    <t>Pró-revistas-Bolsas</t>
  </si>
  <si>
    <t>OP09705505R</t>
  </si>
  <si>
    <t>Comitês de ética-Bolsas</t>
  </si>
  <si>
    <t>OP101O5537N</t>
  </si>
  <si>
    <t>Projeto Pró-equipamentos-Bolsas</t>
  </si>
  <si>
    <t>OP101O9437N</t>
  </si>
  <si>
    <t>Projeto Pró-equipamentos 2017 -Fomento a Pos-Graduacao</t>
  </si>
  <si>
    <t>OP108O5536N</t>
  </si>
  <si>
    <t>Projeto PEIPSM-Bolsas</t>
  </si>
  <si>
    <t>OP110O5505N</t>
  </si>
  <si>
    <t>Projeto BIC-Bolsas</t>
  </si>
  <si>
    <t>OP111O5506N</t>
  </si>
  <si>
    <t>Projeto FIT-Bolsas</t>
  </si>
  <si>
    <t>OP112O5505N</t>
  </si>
  <si>
    <t>PROIC HUSM-Bolsas</t>
  </si>
  <si>
    <t>OP113O5505N</t>
  </si>
  <si>
    <t>Projeto Eventos de Inic. Cient. -Bolsas</t>
  </si>
  <si>
    <t>OREC3O20D4N</t>
  </si>
  <si>
    <t>Manut. Reitoria-Pesquisa</t>
  </si>
  <si>
    <t>OREC3O55D4N</t>
  </si>
  <si>
    <t>OREC3O57D4N</t>
  </si>
  <si>
    <t>OREC3O60D4N</t>
  </si>
  <si>
    <t>U000099901N</t>
  </si>
  <si>
    <t>PROJETO CENTRO DE CONVENÇÕES</t>
  </si>
  <si>
    <t>U000099902N</t>
  </si>
  <si>
    <t>PROJETO CENTRO CONV. - TRATAMENTO ACUSTICO</t>
  </si>
  <si>
    <t>U000099903N</t>
  </si>
  <si>
    <t>PROJETO CENTRO DE CONV.-CLIMATIZAÇÃO</t>
  </si>
  <si>
    <t>U000099904N</t>
  </si>
  <si>
    <t>PROJETO CONSTRUÇÃO DA CENTRAL DE UTIs</t>
  </si>
  <si>
    <t>U000099905N</t>
  </si>
  <si>
    <t>CONTR LABORATORIO HUMANIDADES - FINEP</t>
  </si>
  <si>
    <t>U000099906N</t>
  </si>
  <si>
    <t>AÇÃO TRABALHISTA TRT - PROCESSO 0109000-52</t>
  </si>
  <si>
    <t>U000099907N</t>
  </si>
  <si>
    <t>ADEQUAÇÃO DO HUSM ÀS POLIÍTICAS DE SAÚDE COM RECURSO REHUF: GERANDO TECNOLOGIA DE ASSISTÊNCIA, DE GESTÃO, DE ENSINO E EXTENSÃO À SAÚDE</t>
  </si>
  <si>
    <t>U000099908N</t>
  </si>
  <si>
    <t>CONSTRUÇÃO DA CENTRAL DE UTI'S</t>
  </si>
  <si>
    <t>UOBRAG41266</t>
  </si>
  <si>
    <t>Prédio da Casa dos Estudantes - PM</t>
  </si>
  <si>
    <t>UOBRAG41269</t>
  </si>
  <si>
    <t>CASA DO ESTUDANTE NO CAMPUS DE CACHOEIRA</t>
  </si>
  <si>
    <t>UOBRAG41271</t>
  </si>
  <si>
    <t>CONSTRUÇÃO DO MODULO BÁSICO - CACHOEIRA</t>
  </si>
  <si>
    <t>UOBRAG41280</t>
  </si>
  <si>
    <t>CONSTRUÇÃO DA COZINHA INDUSTRIAL DO RU</t>
  </si>
  <si>
    <t>UOBRAG41284</t>
  </si>
  <si>
    <t>EXECUÇÃO DE CALÇADAS DE CONCRETO</t>
  </si>
  <si>
    <t>UOBRAG41302</t>
  </si>
  <si>
    <t>BLOCO 5 SALAS DE AULA FW</t>
  </si>
  <si>
    <t>UOBRAG41305</t>
  </si>
  <si>
    <t>PAVILHAO DO PATRIMÔNIO</t>
  </si>
  <si>
    <t>UOBRAG41307</t>
  </si>
  <si>
    <t>PREDIO 16B DO CE</t>
  </si>
  <si>
    <t>UOBRAG41308</t>
  </si>
  <si>
    <t>SALAS DE AULA DA MEDICINA</t>
  </si>
  <si>
    <t>UOBRAG41314</t>
  </si>
  <si>
    <t>PRÉDIO REDEBIO - ITEM A</t>
  </si>
  <si>
    <t>UOBRAG41315</t>
  </si>
  <si>
    <t>PRÉDIO REDEBIO - ITEM B</t>
  </si>
  <si>
    <t>UOBRAG41534</t>
  </si>
  <si>
    <t>CONSTRUCAO DO LARP</t>
  </si>
  <si>
    <t>UOBRAG41577</t>
  </si>
  <si>
    <t>PRÉDIO DO CURSO DE ARQUIT. E URBANISMO - UFSM</t>
  </si>
  <si>
    <t>UOBRAG41594</t>
  </si>
  <si>
    <t>PRÉDIO CENTRAL DE LABORAT. BL: A, B, C, D - CAMPUS CACHOEIRA DO SUL</t>
  </si>
  <si>
    <t>UOBRAG41608</t>
  </si>
  <si>
    <t>VCONTG01AIN</t>
  </si>
  <si>
    <t>CONTRAPARTIDA Conv DPCIT 61/2015 - Inovações tecnológicas aplicadas à agricultura de precisão</t>
  </si>
  <si>
    <t>VCONTG01AJN</t>
  </si>
  <si>
    <t>Contrapartida Convênio: DCIT 62/2015 - Colágeno de frango: uma alternativa para agregar valor aos subprodutos da indústria avícola</t>
  </si>
  <si>
    <t>VCONTG01FTN</t>
  </si>
  <si>
    <t>CONTRAPARTIDA - DESP. ADM. FUNDACAO</t>
  </si>
  <si>
    <t>VCONVG01AKN</t>
  </si>
  <si>
    <t>Conv PMSM n. 69/14 - Turma do Ique</t>
  </si>
  <si>
    <t>VCONVG01ALN</t>
  </si>
  <si>
    <t>Conv PMSM n. 61/15 - Turma do Ique</t>
  </si>
  <si>
    <t>VCONVG01AMN</t>
  </si>
  <si>
    <t>Conv PMSM n. 94/13 - Turma do Ique</t>
  </si>
  <si>
    <t>VCONVG01ASN</t>
  </si>
  <si>
    <t>CONVENIO PMSM N 03/2018 - TURMA DO IQUE</t>
  </si>
  <si>
    <t>VCONVG01ATN</t>
  </si>
  <si>
    <t>Conv Sec. Agr. RS 03/17 - "Método de extração e quantificação de compostos ativos p erva-mate"</t>
  </si>
  <si>
    <t>M13B3G2320R</t>
  </si>
  <si>
    <t>PNAES - Alimentação Estudantil-Assist. estud./ Permanencia</t>
  </si>
  <si>
    <t>Obrigações tributárias e contributivas (op. intra. orc)</t>
  </si>
  <si>
    <t>Outros serviços de terceiros - PJ (op. intra. orc)</t>
  </si>
  <si>
    <t>Serviços de TIC - PJ (custeio)</t>
  </si>
  <si>
    <t>Serviços de TIC - PJ (investimento)</t>
  </si>
  <si>
    <t>RECURSOS PRIMARIOS DE LIVRE APLICACAO</t>
  </si>
  <si>
    <t>TITULOS DE RESPONSABILID.DO TESOURO NACIONAL</t>
  </si>
  <si>
    <t>RECURSOS LIVRES DA SEGURIDADE SOCIAL</t>
  </si>
  <si>
    <t>CONTRIBUICAO PLANO SEGURIDADE SOCIAL SERVIDOR</t>
  </si>
  <si>
    <t>CONTRIB.PATRONAL P/PLANO DE SEGURID.SOC.SERV.</t>
  </si>
  <si>
    <t>REC.DIRET.ARRECADADOS-UNIVERS.FED.SANTA MARIA</t>
  </si>
  <si>
    <t>FUNDO SOCIAL-PARC.DEST.EDUCACAO PUBL.E SAUDE</t>
  </si>
  <si>
    <t>REC. FINANCEIROS DIRET. ARRECADADOS/UFS.MARIA</t>
  </si>
  <si>
    <t>LACB9P23D3N</t>
  </si>
  <si>
    <t>ASSIST.EST.CONDETUF-ASSIST. ESTUD./PERMANENCI</t>
  </si>
  <si>
    <t>LACB9P5520N</t>
  </si>
  <si>
    <t>ASSIST.EST.CONDETUF-BOLSAS</t>
  </si>
  <si>
    <t>LACB9P55D5N</t>
  </si>
  <si>
    <t>LCOB8P62D5N</t>
  </si>
  <si>
    <t>MANUT. COLEGIOS-VEICULOS</t>
  </si>
  <si>
    <t>LFEC5P5516N</t>
  </si>
  <si>
    <t>FIEX - COLEGIOS</t>
  </si>
  <si>
    <t>LOBRAG41DU7</t>
  </si>
  <si>
    <t>PAVILHAO AREA NOVA COLEGIO POLITECNICO</t>
  </si>
  <si>
    <t>M00M1N01D5N</t>
  </si>
  <si>
    <t>AUXILIO FUNERAL E NATALIDADE</t>
  </si>
  <si>
    <t>M0181N01D5N</t>
  </si>
  <si>
    <t>APOSENTADORIAS E PENSOES</t>
  </si>
  <si>
    <t>M0536N01D5N</t>
  </si>
  <si>
    <t>BENEFICIOS E PENSOES INDENIZATORIAS</t>
  </si>
  <si>
    <t>M13B3G5520R</t>
  </si>
  <si>
    <t>PNAES - ALIMENTACAO ESTUDANTIL-BOLSAS</t>
  </si>
  <si>
    <t>M14B2G5520R</t>
  </si>
  <si>
    <t>PNAES-INCLUSAO DIGITAL-BOLSAS</t>
  </si>
  <si>
    <t>M2010N01D5N</t>
  </si>
  <si>
    <t>ASSISTENCIA PRE-ESCOLAR AOS DEPENDENTES DOS S</t>
  </si>
  <si>
    <t>M2011N01D5N</t>
  </si>
  <si>
    <t>AUXILIO-TRANSPORTE AOS SERVIDORES</t>
  </si>
  <si>
    <t>M2012N01D5N</t>
  </si>
  <si>
    <t>AUXILIO-ALIMENTACAO AOS SERVIDORES CIVIS</t>
  </si>
  <si>
    <t>MABC8G55D2N</t>
  </si>
  <si>
    <t>MANUT. BIBL.BOLSAS</t>
  </si>
  <si>
    <t>MANUT. CENTROS-GESTAO ADMIN.</t>
  </si>
  <si>
    <t>MCEC1G55D2N</t>
  </si>
  <si>
    <t>MANUT.CENTROS -ENSINO</t>
  </si>
  <si>
    <t>MANUT. CENTROS-BOLSAS</t>
  </si>
  <si>
    <t>MCEC1G55D4N</t>
  </si>
  <si>
    <t>MCEC1G55D5N</t>
  </si>
  <si>
    <t>MCEC1G57D1N</t>
  </si>
  <si>
    <t>MANUT. CENTROS-EVENTO</t>
  </si>
  <si>
    <t>MCEC1G57D4N</t>
  </si>
  <si>
    <t>MCV01N2126N</t>
  </si>
  <si>
    <t>PRODUCAO DE ALCOOL GEL PARA COMBATE AO COVID-</t>
  </si>
  <si>
    <t>MCV02N2126N</t>
  </si>
  <si>
    <t>CONFECCAO DE RESPIRADORES-EXTENSAO</t>
  </si>
  <si>
    <t>MCV03N2126N</t>
  </si>
  <si>
    <t>TESTES E DIAGNOSTICOS-EXTENSAO</t>
  </si>
  <si>
    <t>MCV04N2109N</t>
  </si>
  <si>
    <t>CENTRAL DE UTIS - EXTENSAO</t>
  </si>
  <si>
    <t>MCV04N6009N</t>
  </si>
  <si>
    <t>CENTRAL DE UTIS-AQUISICAO DE MATERIAIS, MOBI</t>
  </si>
  <si>
    <t>MCV05N2126N</t>
  </si>
  <si>
    <t>DESPESAS EMERGENCIAIS COVID-19-EXTENSAO</t>
  </si>
  <si>
    <t>MCV06N2126N</t>
  </si>
  <si>
    <t>TESTES E DIAGNOSTICOS - CAMPUS PM-EXTENSAO</t>
  </si>
  <si>
    <t>MCV08N2109N</t>
  </si>
  <si>
    <t>COVID-19: CONHECIMENTOS COMPARTILHADOS-EXTENS</t>
  </si>
  <si>
    <t>MCV09O5516N</t>
  </si>
  <si>
    <t>OBSERVATORIO COVID-19 - BOLSAS</t>
  </si>
  <si>
    <t>MEQB7G35D5N</t>
  </si>
  <si>
    <t>EQUIPAMENTOS-TI E REC. DIGITAIS</t>
  </si>
  <si>
    <t>MHVBAO55D4N</t>
  </si>
  <si>
    <t>HVU-BOLSAS</t>
  </si>
  <si>
    <t>MOBRAG41ED0</t>
  </si>
  <si>
    <t>REDE AGUA E ESGOTO CAMPUS CACHOEIRA DO SUL</t>
  </si>
  <si>
    <t>MOBRAG41EK5</t>
  </si>
  <si>
    <t>CONSTRUCAO PAVILHAO POS-COLHEITA CAMPUS CS</t>
  </si>
  <si>
    <t>MOBRAG41EN5</t>
  </si>
  <si>
    <t>CONSTRUCAO RU CAMPUS CACHOEIRA DO SUL</t>
  </si>
  <si>
    <t>MOBRAG41ET9</t>
  </si>
  <si>
    <t>USINA FOTOVOLTAICA CAMPUS CACHOEIRA DO SUL</t>
  </si>
  <si>
    <t>MP082G5516N</t>
  </si>
  <si>
    <t>FIEX- REITORIA- BOLSAS</t>
  </si>
  <si>
    <t>MP088G3507N</t>
  </si>
  <si>
    <t>PROJETO ESTR. ORQUESTRA-TI E REC. DIGITAIS</t>
  </si>
  <si>
    <t>MP109G5516N</t>
  </si>
  <si>
    <t>FIPE - REITORIA-BOLSAS</t>
  </si>
  <si>
    <t>MP146N3506N</t>
  </si>
  <si>
    <t>AGITTEC-TI E REC. DIGITAIS</t>
  </si>
  <si>
    <t>MP158N3508N</t>
  </si>
  <si>
    <t>AVALIACAO INSTITUCIONAL-TI E REC. DIGITAIS</t>
  </si>
  <si>
    <t>MP166G5611N</t>
  </si>
  <si>
    <t>ACOES REGIONAIS</t>
  </si>
  <si>
    <t>MP176N5531N</t>
  </si>
  <si>
    <t>ESPACO ALTERNATIVO-BOLSAS</t>
  </si>
  <si>
    <t>MP190N21D7N</t>
  </si>
  <si>
    <t>ACERVO ARTISTICO</t>
  </si>
  <si>
    <t>MP190N55D7N</t>
  </si>
  <si>
    <t>ACERVO ARTISTICO - BOLSAS</t>
  </si>
  <si>
    <t>MP190N60D7N</t>
  </si>
  <si>
    <t>ACERVO ARTISTICO-AQUISICAO DE MATERIAIS, MOBI</t>
  </si>
  <si>
    <t>MP191N5511N</t>
  </si>
  <si>
    <t>DTG NOEL GUARANY - BOLSAS</t>
  </si>
  <si>
    <t>MP192G2126N</t>
  </si>
  <si>
    <t>ACOES DE EXTENSAO COVID-19-EXTENSAO</t>
  </si>
  <si>
    <t>MP192G5526N</t>
  </si>
  <si>
    <t>ACOES DE EXTENSAO COVID-19-BOLSAS</t>
  </si>
  <si>
    <t>MRCD1N35D5N</t>
  </si>
  <si>
    <t>RT - CUSTEIO-TI E REC. DIGITAIS</t>
  </si>
  <si>
    <t>MRCD1N55D5N</t>
  </si>
  <si>
    <t>RT - CUSTEIO-BOLSAS</t>
  </si>
  <si>
    <t>MREC3G5527N</t>
  </si>
  <si>
    <t>MANUT. REITORIA-BOLSAS</t>
  </si>
  <si>
    <t>MREC3N35D5N</t>
  </si>
  <si>
    <t>MANUT. REITORIA-TI E REC. DIGITAIS</t>
  </si>
  <si>
    <t>MREC3N55D3N</t>
  </si>
  <si>
    <t>MREC3N56D5N</t>
  </si>
  <si>
    <t>MANUT. REITORIA-CAPACITACAO</t>
  </si>
  <si>
    <t>MRFC2G41CFN</t>
  </si>
  <si>
    <t>BENFEITORIAS NO CAMPUS FREDERICO WESTPHALEN</t>
  </si>
  <si>
    <t>MRFC2G41CPN</t>
  </si>
  <si>
    <t>BENFEITORIAS NO CAMPUS PALMEIRA DAS MISSOES</t>
  </si>
  <si>
    <t>MRFC2G43EE7</t>
  </si>
  <si>
    <t>REFORMA DO PREDIO 10 - CT/UFSM</t>
  </si>
  <si>
    <t>MRFC2G43EL8</t>
  </si>
  <si>
    <t>ELEVADOR PREDIO 09-E - INRI</t>
  </si>
  <si>
    <t>MRFC2G43EL9</t>
  </si>
  <si>
    <t>ELEVADOR PREDIO 40-A - LETRAS</t>
  </si>
  <si>
    <t>MRFC2G43EM0</t>
  </si>
  <si>
    <t>ELEVADOR BLOCO BASICO CAMPUS CACHOEIRA</t>
  </si>
  <si>
    <t>MRFC2G43EM4</t>
  </si>
  <si>
    <t>ELEVADOR BLOCO 6 CAMPUS PALMEIRA</t>
  </si>
  <si>
    <t>MRFC2G43EM5</t>
  </si>
  <si>
    <t>ELEVADOR BLOCO 5 CAMPUS FW</t>
  </si>
  <si>
    <t>MTIC7N57D5N</t>
  </si>
  <si>
    <t>MANUT. TI-EVENTO</t>
  </si>
  <si>
    <t>OP113O9405N</t>
  </si>
  <si>
    <t>PROJETO EVENTOS DE INIC. CIENT. 2017-FOMENTO</t>
  </si>
  <si>
    <t>OP196O3529N</t>
  </si>
  <si>
    <t>PROJETO DE INTERNACIONALIZACAO-TI E REC. DIGI</t>
  </si>
  <si>
    <t>OREC3O35D4N</t>
  </si>
  <si>
    <t>MANUT. REITORIATI E REC. DIGITAIS</t>
  </si>
  <si>
    <t>DESCRIÇÃO/JUSTIFICATIVA/MOTIVO</t>
  </si>
  <si>
    <t>SOLICITAÇÃO DE RECURSOS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</si>
</sst>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#,##0.00_ ;[Red]\-#,##0.00\ "/>
    <numFmt numFmtId="166" formatCode="0###&quot;.&quot;######"/>
    <numFmt numFmtId="167" formatCode="#&quot;.&quot;#&quot;.&quot;#&quot;.&quot;#&quot;.&quot;##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165" fontId="0" fillId="0" borderId="0" xfId="0" applyNumberFormat="1" applyAlignment="1" applyProtection="1">
      <alignment horizontal="right" vertical="center" wrapText="1"/>
      <protection locked="0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>
      <alignment horizontal="left"/>
    </xf>
    <xf numFmtId="0" fontId="0" fillId="0" borderId="1" xfId="0" applyBorder="1" applyAlignment="1">
      <alignment vertical="center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Border="1" applyAlignment="1">
      <alignment vertical="center"/>
    </xf>
    <xf numFmtId="0" fontId="0" fillId="0" borderId="0" xfId="0" applyFill="1" applyAlignment="1">
      <alignment vertical="center"/>
    </xf>
    <xf numFmtId="166" fontId="0" fillId="0" borderId="0" xfId="0" applyNumberFormat="1" applyAlignment="1" applyProtection="1">
      <alignment horizontal="center" vertical="center" wrapText="1"/>
      <protection locked="0"/>
    </xf>
    <xf numFmtId="0" fontId="8" fillId="5" borderId="5" xfId="0" applyFont="1" applyFill="1" applyBorder="1" applyAlignment="1" applyProtection="1">
      <alignment horizontal="center" vertical="center" wrapText="1"/>
    </xf>
    <xf numFmtId="0" fontId="8" fillId="5" borderId="4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167" fontId="0" fillId="0" borderId="0" xfId="0" applyNumberFormat="1" applyAlignment="1" applyProtection="1">
      <alignment horizontal="center" vertical="center" wrapText="1"/>
    </xf>
    <xf numFmtId="165" fontId="0" fillId="0" borderId="0" xfId="0" applyNumberFormat="1" applyAlignment="1">
      <alignment horizontal="left" vertical="center"/>
    </xf>
    <xf numFmtId="165" fontId="0" fillId="0" borderId="0" xfId="0" applyNumberFormat="1" applyFill="1" applyAlignment="1">
      <alignment horizontal="left" vertical="center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</cellXfs>
  <cellStyles count="12">
    <cellStyle name="Moeda 17" xfId="3" xr:uid="{00000000-0005-0000-0000-000000000000}"/>
    <cellStyle name="Moeda 2" xfId="2" xr:uid="{00000000-0005-0000-0000-000001000000}"/>
    <cellStyle name="Moeda 3" xfId="11" xr:uid="{00000000-0005-0000-0000-000002000000}"/>
    <cellStyle name="Normal" xfId="0" builtinId="0"/>
    <cellStyle name="Normal 2" xfId="4" xr:uid="{00000000-0005-0000-0000-000004000000}"/>
    <cellStyle name="Normal 2 3" xfId="10" xr:uid="{00000000-0005-0000-0000-000005000000}"/>
    <cellStyle name="Normal 3" xfId="8" xr:uid="{00000000-0005-0000-0000-000006000000}"/>
    <cellStyle name="Porcentagem 2" xfId="5" xr:uid="{00000000-0005-0000-0000-000007000000}"/>
    <cellStyle name="Porcentagem 3" xfId="9" xr:uid="{00000000-0005-0000-0000-000008000000}"/>
    <cellStyle name="Vírgula 2" xfId="6" xr:uid="{00000000-0005-0000-0000-000009000000}"/>
    <cellStyle name="Vírgula 3" xfId="7" xr:uid="{00000000-0005-0000-0000-00000A000000}"/>
    <cellStyle name="Vírgula 4" xfId="1" xr:uid="{00000000-0005-0000-0000-00000B000000}"/>
  </cellStyles>
  <dxfs count="41"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65" formatCode="#,##0.00_ ;[Red]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_ ;[Red]\-#,##0.00\ "/>
      <alignment horizontal="righ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#&quot;.&quot;#&quot;.&quot;#&quot;.&quot;#&quot;.&quot;##"/>
      <alignment horizontal="center" vertical="center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###&quot;.&quot;######"/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</border>
      <protection locked="1" hidden="0"/>
    </dxf>
    <dxf>
      <numFmt numFmtId="1" formatCode="0"/>
      <alignment horizontal="general" vertical="center" textRotation="0" wrapText="0" indent="0" justifyLastLine="0" shrinkToFit="0" readingOrder="0"/>
    </dxf>
    <dxf>
      <numFmt numFmtId="1" formatCode="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A1:B90" totalsRowShown="0" headerRowDxfId="40" dataDxfId="39">
  <autoFilter ref="A1:B90" xr:uid="{00000000-0009-0000-0100-000002000000}">
    <filterColumn colId="0" hiddenButton="1"/>
    <filterColumn colId="1" hiddenButton="1"/>
  </autoFilter>
  <tableColumns count="2">
    <tableColumn id="1" xr3:uid="{00000000-0010-0000-0000-000001000000}" name="UGR" dataDxfId="38"/>
    <tableColumn id="2" xr3:uid="{00000000-0010-0000-0000-000002000000}" name="NOME_UGR" dataDxfId="37"/>
  </tableColumns>
  <tableStyleInfo name="TableStyleMedium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ela4" displayName="Tabela4" ref="M1:N22" totalsRowShown="0" headerRowDxfId="36" dataDxfId="35">
  <autoFilter ref="M1:N22" xr:uid="{00000000-0009-0000-0100-000004000000}">
    <filterColumn colId="0" hiddenButton="1"/>
    <filterColumn colId="1" hiddenButton="1"/>
  </autoFilter>
  <sortState xmlns:xlrd2="http://schemas.microsoft.com/office/spreadsheetml/2017/richdata2" ref="M2:N22">
    <sortCondition ref="M2:M22"/>
  </sortState>
  <tableColumns count="2">
    <tableColumn id="2" xr3:uid="{00000000-0010-0000-0100-000002000000}" name="DESCR_DESPESA" dataDxfId="34"/>
    <tableColumn id="3" xr3:uid="{00000000-0010-0000-0100-000003000000}" name="NATUREZA_DESP" dataDxfId="33"/>
  </tableColumns>
  <tableStyleInfo name="TableStyleMedium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ela5" displayName="Tabela5" ref="D1:E57" totalsRowShown="0" headerRowDxfId="32">
  <autoFilter ref="D1:E57" xr:uid="{00000000-0009-0000-0100-000005000000}"/>
  <sortState xmlns:xlrd2="http://schemas.microsoft.com/office/spreadsheetml/2017/richdata2" ref="D2:E13">
    <sortCondition ref="D1:D13"/>
  </sortState>
  <tableColumns count="2">
    <tableColumn id="1" xr3:uid="{00000000-0010-0000-0200-000001000000}" name="PTRES" dataDxfId="31"/>
    <tableColumn id="2" xr3:uid="{00000000-0010-0000-0200-000002000000}" name="DESCR_PTRES" dataDxfId="30"/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bela6" displayName="Tabela6" ref="G1:H433" totalsRowShown="0" headerRowDxfId="29" dataDxfId="28">
  <autoFilter ref="G1:H433" xr:uid="{00000000-0009-0000-0100-000006000000}">
    <filterColumn colId="0" hiddenButton="1"/>
    <filterColumn colId="1" hiddenButton="1"/>
  </autoFilter>
  <sortState xmlns:xlrd2="http://schemas.microsoft.com/office/spreadsheetml/2017/richdata2" ref="G2:H433">
    <sortCondition ref="G1:G606"/>
  </sortState>
  <tableColumns count="2">
    <tableColumn id="1" xr3:uid="{00000000-0010-0000-0300-000001000000}" name="PI" dataDxfId="27"/>
    <tableColumn id="2" xr3:uid="{00000000-0010-0000-0300-000002000000}" name="DESCR_PI" dataDxfId="26"/>
  </tableColumns>
  <tableStyleInfo name="TableStyleMedium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Tabela7" displayName="Tabela7" ref="J1:K14" totalsRowShown="0" headerRowDxfId="25" dataDxfId="24">
  <autoFilter ref="J1:K14" xr:uid="{00000000-0009-0000-0100-000007000000}">
    <filterColumn colId="0" hiddenButton="1"/>
    <filterColumn colId="1" hiddenButton="1"/>
  </autoFilter>
  <sortState xmlns:xlrd2="http://schemas.microsoft.com/office/spreadsheetml/2017/richdata2" ref="J2:K14">
    <sortCondition ref="J2:J14"/>
  </sortState>
  <tableColumns count="2">
    <tableColumn id="1" xr3:uid="{00000000-0010-0000-0400-000001000000}" name="FONTE" dataDxfId="23"/>
    <tableColumn id="2" xr3:uid="{00000000-0010-0000-0400-000002000000}" name="DESCR_FONTE" dataDxfId="22"/>
  </tableColumns>
  <tableStyleInfo name="TableStyleMedium1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5000000}" name="Tabela1" displayName="Tabela1" ref="A3:H53" totalsRowShown="0" headerRowDxfId="21" dataDxfId="19" headerRowBorderDxfId="20">
  <autoFilter ref="A3:H53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8" xr3:uid="{00000000-0010-0000-0500-000008000000}" name="N. item" dataDxfId="18"/>
    <tableColumn id="1" xr3:uid="{00000000-0010-0000-0500-000001000000}" name="Progr. trabalho (PTRes)" dataDxfId="17"/>
    <tableColumn id="2" xr3:uid="{00000000-0010-0000-0500-000002000000}" name="Plano interno (PI)" dataDxfId="16"/>
    <tableColumn id="3" xr3:uid="{00000000-0010-0000-0500-000003000000}" name="Fonte de recursos" dataDxfId="15"/>
    <tableColumn id="4" xr3:uid="{00000000-0010-0000-0500-000004000000}" name="Natureza de despesa" dataDxfId="14"/>
    <tableColumn id="7" xr3:uid="{00000000-0010-0000-0500-000007000000}" name="Cód. Natureza de despesa" dataDxfId="13">
      <calculatedColumnFormula>IFERROR(VLOOKUP(Tabela1[[#This Row],[Natureza de despesa]],Tabela4[#All],2,FALSE),"")</calculatedColumnFormula>
    </tableColumn>
    <tableColumn id="5" xr3:uid="{00000000-0010-0000-0500-000005000000}" name="Descrição/Justificativa/Motivo" dataDxfId="12"/>
    <tableColumn id="6" xr3:uid="{00000000-0010-0000-0500-000006000000}" name="Valor" dataDxfId="11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ela3" displayName="Tabela3" ref="A1:I50" totalsRowShown="0" headerRowDxfId="10" dataDxfId="9">
  <autoFilter ref="A1:I50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600-000001000000}" name="UGR SIAFI" dataDxfId="8">
      <calculatedColumnFormula>IF(Solicitacao!H4&lt;&gt;0,LEFT(Uso_COPLEC!B2,6),"")</calculatedColumnFormula>
    </tableColumn>
    <tableColumn id="2" xr3:uid="{00000000-0010-0000-0600-000002000000}" name="UG SIE" dataDxfId="7">
      <calculatedColumnFormula>IF(Solicitacao!H4&lt;&gt;0,Solicitacao!$C$2,"")</calculatedColumnFormula>
    </tableColumn>
    <tableColumn id="3" xr3:uid="{00000000-0010-0000-0600-000003000000}" name="UG" dataDxfId="6">
      <calculatedColumnFormula>IFERROR(VLOOKUP(B2,Listas_apoio!$A$1:$B$90,2,FALSE),"")</calculatedColumnFormula>
    </tableColumn>
    <tableColumn id="4" xr3:uid="{00000000-0010-0000-0600-000004000000}" name="PTRES" dataDxfId="5">
      <calculatedColumnFormula>IF(Solicitacao!H4&lt;&gt;0,Solicitacao!B4,"")</calculatedColumnFormula>
    </tableColumn>
    <tableColumn id="5" xr3:uid="{00000000-0010-0000-0600-000005000000}" name="PI" dataDxfId="4">
      <calculatedColumnFormula>IF(Solicitacao!H4&lt;&gt;0,Solicitacao!C4,"")</calculatedColumnFormula>
    </tableColumn>
    <tableColumn id="6" xr3:uid="{00000000-0010-0000-0600-000006000000}" name="FONTE" dataDxfId="3">
      <calculatedColumnFormula>IF(Solicitacao!H4&lt;&gt;0,Solicitacao!D4,"")</calculatedColumnFormula>
    </tableColumn>
    <tableColumn id="7" xr3:uid="{00000000-0010-0000-0600-000007000000}" name="NAT. DESP." dataDxfId="2">
      <calculatedColumnFormula>IF(Solicitacao!H4&lt;&gt;0,Solicitacao!F4,"")</calculatedColumnFormula>
    </tableColumn>
    <tableColumn id="8" xr3:uid="{00000000-0010-0000-0600-000008000000}" name="VALOR" dataDxfId="1">
      <calculatedColumnFormula>IF(Solicitacao!H4&gt;0,Solicitacao!H4,"")</calculatedColumnFormula>
    </tableColumn>
    <tableColumn id="9" xr3:uid="{533F5921-6002-45F2-989B-D6D73D51DBEB}" name="DESCRIÇÃO/JUSTIFICATIVA/MOTIVO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59999389629810485"/>
  </sheetPr>
  <dimension ref="A1:N606"/>
  <sheetViews>
    <sheetView workbookViewId="0">
      <pane ySplit="1" topLeftCell="A2" activePane="bottomLeft" state="frozen"/>
      <selection pane="bottomLeft" activeCell="A2" sqref="A2"/>
    </sheetView>
  </sheetViews>
  <sheetFormatPr defaultColWidth="15.7109375" defaultRowHeight="15" x14ac:dyDescent="0.25"/>
  <cols>
    <col min="1" max="1" width="9" style="1" bestFit="1" customWidth="1"/>
    <col min="2" max="2" width="64.7109375" style="1" bestFit="1" customWidth="1"/>
    <col min="3" max="3" width="3.7109375" style="1" customWidth="1"/>
    <col min="4" max="4" width="8.42578125" style="1" customWidth="1"/>
    <col min="5" max="5" width="89.42578125" style="1" bestFit="1" customWidth="1"/>
    <col min="6" max="6" width="3.7109375" style="1" customWidth="1"/>
    <col min="7" max="7" width="15.7109375" style="1"/>
    <col min="8" max="8" width="69.7109375" style="1" customWidth="1"/>
    <col min="9" max="9" width="3.7109375" style="1" customWidth="1"/>
    <col min="10" max="10" width="11" style="1" bestFit="1" customWidth="1"/>
    <col min="11" max="11" width="64" style="1" bestFit="1" customWidth="1"/>
    <col min="12" max="12" width="3.7109375" style="1" customWidth="1"/>
    <col min="13" max="13" width="42.5703125" style="1" bestFit="1" customWidth="1"/>
    <col min="14" max="14" width="16.140625" style="1" bestFit="1" customWidth="1"/>
    <col min="15" max="16384" width="15.7109375" style="1"/>
  </cols>
  <sheetData>
    <row r="1" spans="1:14" s="2" customFormat="1" x14ac:dyDescent="0.25">
      <c r="A1" s="2" t="s">
        <v>0</v>
      </c>
      <c r="B1" s="2" t="s">
        <v>1</v>
      </c>
      <c r="D1" s="2" t="s">
        <v>86</v>
      </c>
      <c r="E1" s="2" t="s">
        <v>241</v>
      </c>
      <c r="G1" s="2" t="s">
        <v>202</v>
      </c>
      <c r="H1" s="2" t="s">
        <v>242</v>
      </c>
      <c r="J1" s="2" t="s">
        <v>203</v>
      </c>
      <c r="K1" s="2" t="s">
        <v>243</v>
      </c>
      <c r="M1" s="2" t="s">
        <v>205</v>
      </c>
      <c r="N1" s="2" t="s">
        <v>204</v>
      </c>
    </row>
    <row r="2" spans="1:14" x14ac:dyDescent="0.25">
      <c r="A2" s="1">
        <v>150410</v>
      </c>
      <c r="B2" s="1" t="s">
        <v>67</v>
      </c>
      <c r="D2" s="1">
        <v>87308</v>
      </c>
      <c r="E2" s="18"/>
      <c r="F2" s="18"/>
      <c r="G2" s="1" t="s">
        <v>357</v>
      </c>
      <c r="H2" s="1" t="s">
        <v>358</v>
      </c>
      <c r="J2" s="3">
        <v>100000000</v>
      </c>
      <c r="K2" s="3" t="s">
        <v>818</v>
      </c>
      <c r="L2" s="3"/>
      <c r="M2" s="1" t="s">
        <v>210</v>
      </c>
      <c r="N2" s="1">
        <v>339018</v>
      </c>
    </row>
    <row r="3" spans="1:14" x14ac:dyDescent="0.25">
      <c r="A3" s="1">
        <v>151830</v>
      </c>
      <c r="B3" s="1" t="s">
        <v>45</v>
      </c>
      <c r="D3" s="1">
        <v>128022</v>
      </c>
      <c r="E3" s="18"/>
      <c r="F3" s="18"/>
      <c r="G3" s="1" t="s">
        <v>359</v>
      </c>
      <c r="H3" s="1" t="s">
        <v>360</v>
      </c>
      <c r="J3" s="3">
        <v>144000000</v>
      </c>
      <c r="K3" s="3" t="s">
        <v>819</v>
      </c>
      <c r="L3" s="3"/>
      <c r="M3" s="1" t="s">
        <v>235</v>
      </c>
      <c r="N3" s="1">
        <v>339020</v>
      </c>
    </row>
    <row r="4" spans="1:14" x14ac:dyDescent="0.25">
      <c r="A4" s="1">
        <v>153448</v>
      </c>
      <c r="B4" s="1" t="s">
        <v>9</v>
      </c>
      <c r="D4" s="1">
        <v>138224</v>
      </c>
      <c r="E4" s="18"/>
      <c r="F4" s="18"/>
      <c r="G4" s="1" t="s">
        <v>87</v>
      </c>
      <c r="H4" s="1" t="s">
        <v>244</v>
      </c>
      <c r="J4" s="3">
        <v>151000000</v>
      </c>
      <c r="K4" s="1" t="s">
        <v>820</v>
      </c>
      <c r="L4" s="3"/>
      <c r="M4" s="1" t="s">
        <v>207</v>
      </c>
      <c r="N4" s="1">
        <v>338041</v>
      </c>
    </row>
    <row r="5" spans="1:14" x14ac:dyDescent="0.25">
      <c r="A5" s="1">
        <v>153449</v>
      </c>
      <c r="B5" s="1" t="s">
        <v>37</v>
      </c>
      <c r="D5" s="1">
        <v>138228</v>
      </c>
      <c r="E5" s="18"/>
      <c r="F5" s="18"/>
      <c r="G5" s="1" t="s">
        <v>88</v>
      </c>
      <c r="H5" s="1" t="s">
        <v>245</v>
      </c>
      <c r="J5" s="3">
        <v>156000000</v>
      </c>
      <c r="K5" s="3" t="s">
        <v>821</v>
      </c>
      <c r="L5" s="3"/>
      <c r="M5" s="1" t="s">
        <v>206</v>
      </c>
      <c r="N5" s="1">
        <v>335041</v>
      </c>
    </row>
    <row r="6" spans="1:14" x14ac:dyDescent="0.25">
      <c r="A6" s="1">
        <v>153450</v>
      </c>
      <c r="B6" s="1" t="s">
        <v>62</v>
      </c>
      <c r="D6" s="1">
        <v>138229</v>
      </c>
      <c r="E6" s="18"/>
      <c r="F6" s="18"/>
      <c r="G6" s="1" t="s">
        <v>361</v>
      </c>
      <c r="H6" s="1" t="s">
        <v>245</v>
      </c>
      <c r="J6" s="3">
        <v>169000000</v>
      </c>
      <c r="K6" s="3" t="s">
        <v>822</v>
      </c>
      <c r="L6" s="3"/>
      <c r="M6" s="1" t="s">
        <v>208</v>
      </c>
      <c r="N6" s="1">
        <v>339000</v>
      </c>
    </row>
    <row r="7" spans="1:14" x14ac:dyDescent="0.25">
      <c r="A7" s="1">
        <v>153451</v>
      </c>
      <c r="B7" s="1" t="s">
        <v>10</v>
      </c>
      <c r="D7" s="1">
        <v>149345</v>
      </c>
      <c r="E7" s="18"/>
      <c r="F7" s="18"/>
      <c r="G7" s="1" t="s">
        <v>362</v>
      </c>
      <c r="H7" s="1" t="s">
        <v>246</v>
      </c>
      <c r="J7" s="3">
        <v>250153164</v>
      </c>
      <c r="K7" s="3" t="s">
        <v>823</v>
      </c>
      <c r="L7" s="3"/>
      <c r="M7" s="1" t="s">
        <v>218</v>
      </c>
      <c r="N7" s="1">
        <v>339092</v>
      </c>
    </row>
    <row r="8" spans="1:14" x14ac:dyDescent="0.25">
      <c r="A8" s="1">
        <v>153452</v>
      </c>
      <c r="B8" s="1" t="s">
        <v>237</v>
      </c>
      <c r="D8" s="1">
        <v>163880</v>
      </c>
      <c r="E8" s="18"/>
      <c r="F8" s="18"/>
      <c r="G8" s="1" t="s">
        <v>826</v>
      </c>
      <c r="H8" s="1" t="s">
        <v>827</v>
      </c>
      <c r="J8" s="3">
        <v>8100000000</v>
      </c>
      <c r="K8" s="3" t="s">
        <v>818</v>
      </c>
      <c r="L8" s="3"/>
      <c r="M8" s="1" t="s">
        <v>209</v>
      </c>
      <c r="N8" s="1">
        <v>339014</v>
      </c>
    </row>
    <row r="9" spans="1:14" x14ac:dyDescent="0.25">
      <c r="A9" s="1">
        <v>153455</v>
      </c>
      <c r="B9" s="1" t="s">
        <v>81</v>
      </c>
      <c r="D9" s="1">
        <v>163881</v>
      </c>
      <c r="E9" s="18"/>
      <c r="F9" s="18"/>
      <c r="G9" s="1" t="s">
        <v>828</v>
      </c>
      <c r="H9" s="1" t="s">
        <v>829</v>
      </c>
      <c r="J9" s="1">
        <v>8108000000</v>
      </c>
      <c r="K9" s="1" t="s">
        <v>824</v>
      </c>
      <c r="M9" s="1" t="s">
        <v>221</v>
      </c>
      <c r="N9" s="1">
        <v>449052</v>
      </c>
    </row>
    <row r="10" spans="1:14" x14ac:dyDescent="0.25">
      <c r="A10" s="1">
        <v>153456</v>
      </c>
      <c r="B10" s="1" t="s">
        <v>82</v>
      </c>
      <c r="D10" s="1">
        <v>163882</v>
      </c>
      <c r="E10" s="18"/>
      <c r="F10" s="18"/>
      <c r="G10" s="1" t="s">
        <v>363</v>
      </c>
      <c r="H10" s="1" t="s">
        <v>364</v>
      </c>
      <c r="J10" s="3">
        <v>8144000000</v>
      </c>
      <c r="K10" s="3" t="s">
        <v>819</v>
      </c>
      <c r="M10" s="1" t="s">
        <v>219</v>
      </c>
      <c r="N10" s="1">
        <v>339093</v>
      </c>
    </row>
    <row r="11" spans="1:14" x14ac:dyDescent="0.25">
      <c r="A11" s="1">
        <v>153457</v>
      </c>
      <c r="B11" s="1" t="s">
        <v>233</v>
      </c>
      <c r="D11" s="1">
        <v>163883</v>
      </c>
      <c r="E11" s="18"/>
      <c r="F11" s="18"/>
      <c r="G11" s="1" t="s">
        <v>365</v>
      </c>
      <c r="H11" s="1" t="s">
        <v>364</v>
      </c>
      <c r="J11" s="3">
        <v>8150153164</v>
      </c>
      <c r="K11" s="3" t="s">
        <v>823</v>
      </c>
      <c r="M11" s="1" t="s">
        <v>215</v>
      </c>
      <c r="N11" s="1">
        <v>339037</v>
      </c>
    </row>
    <row r="12" spans="1:14" x14ac:dyDescent="0.25">
      <c r="A12" s="1">
        <v>153461</v>
      </c>
      <c r="B12" s="1" t="s">
        <v>66</v>
      </c>
      <c r="D12" s="1">
        <v>163884</v>
      </c>
      <c r="E12" s="18"/>
      <c r="F12" s="18"/>
      <c r="G12" s="1" t="s">
        <v>366</v>
      </c>
      <c r="H12" s="1" t="s">
        <v>364</v>
      </c>
      <c r="J12" s="3">
        <v>8151000000</v>
      </c>
      <c r="K12" s="3" t="s">
        <v>820</v>
      </c>
      <c r="M12" s="1" t="s">
        <v>211</v>
      </c>
      <c r="N12" s="1">
        <v>339030</v>
      </c>
    </row>
    <row r="13" spans="1:14" x14ac:dyDescent="0.25">
      <c r="A13" s="1">
        <v>153463</v>
      </c>
      <c r="B13" s="1" t="s">
        <v>4</v>
      </c>
      <c r="D13" s="1">
        <v>163885</v>
      </c>
      <c r="E13" s="18"/>
      <c r="F13" s="18"/>
      <c r="G13" s="1" t="s">
        <v>830</v>
      </c>
      <c r="H13" s="1" t="s">
        <v>829</v>
      </c>
      <c r="J13" s="3">
        <v>8180262470</v>
      </c>
      <c r="K13" s="3" t="s">
        <v>825</v>
      </c>
      <c r="M13" s="1" t="s">
        <v>212</v>
      </c>
      <c r="N13" s="1">
        <v>339032</v>
      </c>
    </row>
    <row r="14" spans="1:14" x14ac:dyDescent="0.25">
      <c r="A14" s="1">
        <v>153478</v>
      </c>
      <c r="B14" s="1" t="s">
        <v>6</v>
      </c>
      <c r="D14" s="1">
        <v>163886</v>
      </c>
      <c r="E14" s="18"/>
      <c r="F14" s="18"/>
      <c r="G14" s="1" t="s">
        <v>367</v>
      </c>
      <c r="H14" s="1" t="s">
        <v>364</v>
      </c>
      <c r="J14" s="3">
        <v>8650153164</v>
      </c>
      <c r="K14" s="3" t="s">
        <v>823</v>
      </c>
      <c r="M14" s="1" t="s">
        <v>220</v>
      </c>
      <c r="N14" s="1">
        <v>449051</v>
      </c>
    </row>
    <row r="15" spans="1:14" x14ac:dyDescent="0.25">
      <c r="A15" s="1">
        <v>153487</v>
      </c>
      <c r="B15" s="1" t="s">
        <v>2</v>
      </c>
      <c r="D15" s="1">
        <v>163887</v>
      </c>
      <c r="E15" s="18"/>
      <c r="F15" s="18"/>
      <c r="G15" s="1" t="s">
        <v>368</v>
      </c>
      <c r="H15" s="1" t="s">
        <v>247</v>
      </c>
      <c r="M15" s="1" t="s">
        <v>217</v>
      </c>
      <c r="N15" s="1">
        <v>339047</v>
      </c>
    </row>
    <row r="16" spans="1:14" x14ac:dyDescent="0.25">
      <c r="A16" s="1">
        <v>153601</v>
      </c>
      <c r="B16" s="1" t="s">
        <v>79</v>
      </c>
      <c r="D16" s="1">
        <v>163888</v>
      </c>
      <c r="E16" s="18"/>
      <c r="F16" s="18"/>
      <c r="G16" s="1" t="s">
        <v>369</v>
      </c>
      <c r="H16" s="1" t="s">
        <v>247</v>
      </c>
      <c r="M16" s="1" t="s">
        <v>814</v>
      </c>
      <c r="N16" s="1">
        <v>339147</v>
      </c>
    </row>
    <row r="17" spans="1:14" x14ac:dyDescent="0.25">
      <c r="A17" s="1">
        <v>153602</v>
      </c>
      <c r="B17" s="1" t="s">
        <v>13</v>
      </c>
      <c r="D17" s="1">
        <v>163889</v>
      </c>
      <c r="E17" s="18"/>
      <c r="F17" s="18"/>
      <c r="G17" s="1" t="s">
        <v>370</v>
      </c>
      <c r="H17" s="1" t="s">
        <v>247</v>
      </c>
      <c r="M17" s="1" t="s">
        <v>214</v>
      </c>
      <c r="N17" s="1">
        <v>339036</v>
      </c>
    </row>
    <row r="18" spans="1:14" x14ac:dyDescent="0.25">
      <c r="A18" s="1">
        <v>153603</v>
      </c>
      <c r="B18" s="1" t="s">
        <v>14</v>
      </c>
      <c r="D18" s="1">
        <v>163890</v>
      </c>
      <c r="E18" s="18"/>
      <c r="F18" s="18"/>
      <c r="G18" s="1" t="s">
        <v>371</v>
      </c>
      <c r="H18" s="1" t="s">
        <v>248</v>
      </c>
      <c r="M18" s="1" t="s">
        <v>216</v>
      </c>
      <c r="N18" s="1">
        <v>339039</v>
      </c>
    </row>
    <row r="19" spans="1:14" x14ac:dyDescent="0.25">
      <c r="A19" s="1">
        <v>153604</v>
      </c>
      <c r="B19" s="1" t="s">
        <v>12</v>
      </c>
      <c r="D19" s="1">
        <v>163891</v>
      </c>
      <c r="E19" s="18"/>
      <c r="G19" s="1" t="s">
        <v>372</v>
      </c>
      <c r="H19" s="1" t="s">
        <v>250</v>
      </c>
      <c r="M19" s="1" t="s">
        <v>815</v>
      </c>
      <c r="N19" s="1">
        <v>339139</v>
      </c>
    </row>
    <row r="20" spans="1:14" x14ac:dyDescent="0.25">
      <c r="A20" s="1">
        <v>153605</v>
      </c>
      <c r="B20" s="1" t="s">
        <v>16</v>
      </c>
      <c r="D20" s="1">
        <v>163892</v>
      </c>
      <c r="E20" s="18"/>
      <c r="G20" s="1" t="s">
        <v>373</v>
      </c>
      <c r="H20" s="1" t="s">
        <v>247</v>
      </c>
      <c r="M20" s="1" t="s">
        <v>213</v>
      </c>
      <c r="N20" s="1">
        <v>339033</v>
      </c>
    </row>
    <row r="21" spans="1:14" x14ac:dyDescent="0.25">
      <c r="A21" s="1">
        <v>153606</v>
      </c>
      <c r="B21" s="1" t="s">
        <v>15</v>
      </c>
      <c r="D21" s="1">
        <v>163893</v>
      </c>
      <c r="E21" s="18"/>
      <c r="G21" s="1" t="s">
        <v>374</v>
      </c>
      <c r="H21" s="1" t="s">
        <v>248</v>
      </c>
      <c r="M21" s="1" t="s">
        <v>816</v>
      </c>
      <c r="N21" s="1">
        <v>339040</v>
      </c>
    </row>
    <row r="22" spans="1:14" x14ac:dyDescent="0.25">
      <c r="A22" s="1">
        <v>153607</v>
      </c>
      <c r="B22" s="1" t="s">
        <v>19</v>
      </c>
      <c r="D22" s="1">
        <v>166350</v>
      </c>
      <c r="E22" s="18"/>
      <c r="G22" s="1" t="s">
        <v>375</v>
      </c>
      <c r="H22" s="1" t="s">
        <v>248</v>
      </c>
      <c r="M22" s="1" t="s">
        <v>817</v>
      </c>
      <c r="N22" s="1">
        <v>449040</v>
      </c>
    </row>
    <row r="23" spans="1:14" x14ac:dyDescent="0.25">
      <c r="A23" s="1">
        <v>153608</v>
      </c>
      <c r="B23" s="1" t="s">
        <v>11</v>
      </c>
      <c r="D23" s="1">
        <v>166351</v>
      </c>
      <c r="E23" s="18"/>
      <c r="G23" s="1" t="s">
        <v>376</v>
      </c>
      <c r="H23" s="1" t="s">
        <v>248</v>
      </c>
    </row>
    <row r="24" spans="1:14" x14ac:dyDescent="0.25">
      <c r="A24" s="1">
        <v>153609</v>
      </c>
      <c r="B24" s="1" t="s">
        <v>17</v>
      </c>
      <c r="D24" s="1">
        <v>169862</v>
      </c>
      <c r="E24" s="18"/>
      <c r="G24" s="1" t="s">
        <v>377</v>
      </c>
      <c r="H24" s="1" t="s">
        <v>248</v>
      </c>
    </row>
    <row r="25" spans="1:14" x14ac:dyDescent="0.25">
      <c r="A25" s="1">
        <v>153611</v>
      </c>
      <c r="B25" s="1" t="s">
        <v>20</v>
      </c>
      <c r="D25" s="1">
        <v>169864</v>
      </c>
      <c r="E25" s="18"/>
      <c r="G25" s="1" t="s">
        <v>378</v>
      </c>
      <c r="H25" s="1" t="s">
        <v>249</v>
      </c>
    </row>
    <row r="26" spans="1:14" x14ac:dyDescent="0.25">
      <c r="A26" s="1">
        <v>153612</v>
      </c>
      <c r="B26" s="1" t="s">
        <v>21</v>
      </c>
      <c r="D26" s="1">
        <v>169865</v>
      </c>
      <c r="E26" s="18"/>
      <c r="G26" s="1" t="s">
        <v>379</v>
      </c>
      <c r="H26" s="1" t="s">
        <v>249</v>
      </c>
    </row>
    <row r="27" spans="1:14" x14ac:dyDescent="0.25">
      <c r="A27" s="1">
        <v>153613</v>
      </c>
      <c r="B27" s="1" t="s">
        <v>22</v>
      </c>
      <c r="D27" s="1">
        <v>169866</v>
      </c>
      <c r="E27" s="18"/>
      <c r="G27" s="1" t="s">
        <v>89</v>
      </c>
      <c r="H27" s="1" t="s">
        <v>250</v>
      </c>
    </row>
    <row r="28" spans="1:14" x14ac:dyDescent="0.25">
      <c r="A28" s="1">
        <v>153614</v>
      </c>
      <c r="B28" s="1" t="s">
        <v>68</v>
      </c>
      <c r="D28" s="1">
        <v>169867</v>
      </c>
      <c r="E28" s="18"/>
      <c r="G28" s="1" t="s">
        <v>380</v>
      </c>
      <c r="H28" s="1" t="s">
        <v>250</v>
      </c>
    </row>
    <row r="29" spans="1:14" x14ac:dyDescent="0.25">
      <c r="A29" s="1">
        <v>153615</v>
      </c>
      <c r="B29" s="1" t="s">
        <v>69</v>
      </c>
      <c r="D29" s="1">
        <v>169868</v>
      </c>
      <c r="E29" s="18"/>
      <c r="G29" s="1" t="s">
        <v>381</v>
      </c>
      <c r="H29" s="1" t="s">
        <v>382</v>
      </c>
    </row>
    <row r="30" spans="1:14" x14ac:dyDescent="0.25">
      <c r="A30" s="1">
        <v>153616</v>
      </c>
      <c r="B30" s="1" t="s">
        <v>71</v>
      </c>
      <c r="D30" s="1">
        <v>169869</v>
      </c>
      <c r="E30" s="18"/>
      <c r="G30" s="1" t="s">
        <v>383</v>
      </c>
      <c r="H30" s="1" t="s">
        <v>384</v>
      </c>
    </row>
    <row r="31" spans="1:14" x14ac:dyDescent="0.25">
      <c r="A31" s="1">
        <v>153617</v>
      </c>
      <c r="B31" s="1" t="s">
        <v>74</v>
      </c>
      <c r="D31" s="1">
        <v>169870</v>
      </c>
      <c r="E31" s="18"/>
      <c r="G31" s="1" t="s">
        <v>385</v>
      </c>
      <c r="H31" s="1" t="s">
        <v>386</v>
      </c>
    </row>
    <row r="32" spans="1:14" x14ac:dyDescent="0.25">
      <c r="A32" s="1">
        <v>153618</v>
      </c>
      <c r="B32" s="1" t="s">
        <v>78</v>
      </c>
      <c r="D32" s="1">
        <v>169871</v>
      </c>
      <c r="E32" s="18"/>
      <c r="G32" s="1" t="s">
        <v>387</v>
      </c>
      <c r="H32" s="1" t="s">
        <v>388</v>
      </c>
    </row>
    <row r="33" spans="1:8" x14ac:dyDescent="0.25">
      <c r="A33" s="1">
        <v>153619</v>
      </c>
      <c r="B33" s="1" t="s">
        <v>77</v>
      </c>
      <c r="D33" s="1">
        <v>169872</v>
      </c>
      <c r="E33" s="18"/>
      <c r="G33" s="1" t="s">
        <v>831</v>
      </c>
      <c r="H33" s="1" t="s">
        <v>832</v>
      </c>
    </row>
    <row r="34" spans="1:8" x14ac:dyDescent="0.25">
      <c r="A34" s="1">
        <v>153620</v>
      </c>
      <c r="B34" s="1" t="s">
        <v>59</v>
      </c>
      <c r="D34" s="1">
        <v>169873</v>
      </c>
      <c r="E34" s="18"/>
      <c r="G34" s="1" t="s">
        <v>389</v>
      </c>
      <c r="H34" s="1" t="s">
        <v>262</v>
      </c>
    </row>
    <row r="35" spans="1:8" x14ac:dyDescent="0.25">
      <c r="A35" s="1">
        <v>153621</v>
      </c>
      <c r="B35" s="1" t="s">
        <v>8</v>
      </c>
      <c r="D35" s="1">
        <v>169874</v>
      </c>
      <c r="E35" s="18"/>
      <c r="G35" s="1" t="s">
        <v>833</v>
      </c>
      <c r="H35" s="1" t="s">
        <v>834</v>
      </c>
    </row>
    <row r="36" spans="1:8" x14ac:dyDescent="0.25">
      <c r="A36" s="1">
        <v>153622</v>
      </c>
      <c r="B36" s="1" t="s">
        <v>75</v>
      </c>
      <c r="D36" s="1">
        <v>169875</v>
      </c>
      <c r="E36" s="18"/>
      <c r="G36" s="1" t="s">
        <v>390</v>
      </c>
      <c r="H36" s="1" t="s">
        <v>263</v>
      </c>
    </row>
    <row r="37" spans="1:8" x14ac:dyDescent="0.25">
      <c r="A37" s="1">
        <v>153623</v>
      </c>
      <c r="B37" s="1" t="s">
        <v>5</v>
      </c>
      <c r="D37" s="1">
        <v>169876</v>
      </c>
      <c r="E37" s="18"/>
      <c r="G37" s="1" t="s">
        <v>391</v>
      </c>
      <c r="H37" s="1" t="s">
        <v>392</v>
      </c>
    </row>
    <row r="38" spans="1:8" x14ac:dyDescent="0.25">
      <c r="A38" s="1">
        <v>153624</v>
      </c>
      <c r="B38" s="1" t="s">
        <v>18</v>
      </c>
      <c r="D38" s="1">
        <v>169877</v>
      </c>
      <c r="E38" s="18"/>
      <c r="G38" s="1" t="s">
        <v>393</v>
      </c>
      <c r="H38" s="1" t="s">
        <v>394</v>
      </c>
    </row>
    <row r="39" spans="1:8" x14ac:dyDescent="0.25">
      <c r="A39" s="1">
        <v>153625</v>
      </c>
      <c r="B39" s="1" t="s">
        <v>80</v>
      </c>
      <c r="D39" s="1">
        <v>169878</v>
      </c>
      <c r="E39" s="18"/>
      <c r="G39" s="1" t="s">
        <v>835</v>
      </c>
      <c r="H39" s="1" t="s">
        <v>836</v>
      </c>
    </row>
    <row r="40" spans="1:8" x14ac:dyDescent="0.25">
      <c r="A40" s="1">
        <v>153626</v>
      </c>
      <c r="B40" s="1" t="s">
        <v>3</v>
      </c>
      <c r="D40" s="1">
        <v>169879</v>
      </c>
      <c r="E40" s="18"/>
      <c r="G40" s="1" t="s">
        <v>395</v>
      </c>
      <c r="H40" s="1" t="s">
        <v>396</v>
      </c>
    </row>
    <row r="41" spans="1:8" x14ac:dyDescent="0.25">
      <c r="A41" s="1">
        <v>153627</v>
      </c>
      <c r="B41" s="1" t="s">
        <v>36</v>
      </c>
      <c r="D41" s="1">
        <v>169880</v>
      </c>
      <c r="E41" s="18"/>
      <c r="G41" s="1" t="s">
        <v>397</v>
      </c>
      <c r="H41" s="1" t="s">
        <v>398</v>
      </c>
    </row>
    <row r="42" spans="1:8" x14ac:dyDescent="0.25">
      <c r="A42" s="1">
        <v>153628</v>
      </c>
      <c r="B42" s="1" t="s">
        <v>85</v>
      </c>
      <c r="D42" s="1">
        <v>186251</v>
      </c>
      <c r="E42" s="18"/>
      <c r="G42" s="1" t="s">
        <v>90</v>
      </c>
      <c r="H42" s="1" t="s">
        <v>251</v>
      </c>
    </row>
    <row r="43" spans="1:8" x14ac:dyDescent="0.25">
      <c r="A43" s="1">
        <v>153629</v>
      </c>
      <c r="B43" s="1" t="s">
        <v>43</v>
      </c>
      <c r="D43" s="1">
        <v>186432</v>
      </c>
      <c r="E43" s="18"/>
      <c r="G43" s="1" t="s">
        <v>399</v>
      </c>
      <c r="H43" s="1" t="s">
        <v>400</v>
      </c>
    </row>
    <row r="44" spans="1:8" x14ac:dyDescent="0.25">
      <c r="A44" s="1">
        <v>153630</v>
      </c>
      <c r="B44" s="1" t="s">
        <v>61</v>
      </c>
      <c r="D44" s="1">
        <v>186651</v>
      </c>
      <c r="E44" s="18"/>
      <c r="G44" s="1" t="s">
        <v>837</v>
      </c>
      <c r="H44" s="1" t="s">
        <v>838</v>
      </c>
    </row>
    <row r="45" spans="1:8" x14ac:dyDescent="0.25">
      <c r="A45" s="1">
        <v>153631</v>
      </c>
      <c r="B45" s="1" t="s">
        <v>70</v>
      </c>
      <c r="D45" s="1">
        <v>187241</v>
      </c>
      <c r="E45" s="18"/>
      <c r="G45" s="1" t="s">
        <v>839</v>
      </c>
      <c r="H45" s="1" t="s">
        <v>840</v>
      </c>
    </row>
    <row r="46" spans="1:8" x14ac:dyDescent="0.25">
      <c r="A46" s="1">
        <v>153632</v>
      </c>
      <c r="B46" s="1" t="s">
        <v>236</v>
      </c>
      <c r="D46" s="1">
        <v>187242</v>
      </c>
      <c r="E46" s="18"/>
      <c r="G46" s="1" t="s">
        <v>91</v>
      </c>
      <c r="H46" s="1" t="s">
        <v>252</v>
      </c>
    </row>
    <row r="47" spans="1:8" x14ac:dyDescent="0.25">
      <c r="A47" s="1">
        <v>153634</v>
      </c>
      <c r="B47" s="1" t="s">
        <v>60</v>
      </c>
      <c r="D47" s="1">
        <v>187243</v>
      </c>
      <c r="E47" s="18"/>
      <c r="G47" s="1" t="s">
        <v>401</v>
      </c>
      <c r="H47" s="1" t="s">
        <v>402</v>
      </c>
    </row>
    <row r="48" spans="1:8" x14ac:dyDescent="0.25">
      <c r="A48" s="1">
        <v>153635</v>
      </c>
      <c r="B48" s="1" t="s">
        <v>76</v>
      </c>
      <c r="D48" s="1">
        <v>187244</v>
      </c>
      <c r="E48" s="18"/>
      <c r="G48" s="1" t="s">
        <v>403</v>
      </c>
      <c r="H48" s="1" t="s">
        <v>404</v>
      </c>
    </row>
    <row r="49" spans="1:8" x14ac:dyDescent="0.25">
      <c r="A49" s="1">
        <v>153637</v>
      </c>
      <c r="B49" s="1" t="s">
        <v>46</v>
      </c>
      <c r="D49" s="1">
        <v>187245</v>
      </c>
      <c r="E49" s="18"/>
      <c r="G49" s="1" t="s">
        <v>405</v>
      </c>
      <c r="H49" s="1" t="s">
        <v>406</v>
      </c>
    </row>
    <row r="50" spans="1:8" x14ac:dyDescent="0.25">
      <c r="A50" s="1">
        <v>153638</v>
      </c>
      <c r="B50" s="1" t="s">
        <v>44</v>
      </c>
      <c r="D50" s="1">
        <v>188213</v>
      </c>
      <c r="E50" s="18"/>
      <c r="G50" s="1" t="s">
        <v>407</v>
      </c>
      <c r="H50" s="1" t="s">
        <v>408</v>
      </c>
    </row>
    <row r="51" spans="1:8" x14ac:dyDescent="0.25">
      <c r="A51" s="1">
        <v>153639</v>
      </c>
      <c r="B51" s="1" t="s">
        <v>7</v>
      </c>
      <c r="D51" s="1">
        <v>189359</v>
      </c>
      <c r="E51" s="18"/>
      <c r="G51" s="1" t="s">
        <v>409</v>
      </c>
      <c r="H51" s="1" t="s">
        <v>410</v>
      </c>
    </row>
    <row r="52" spans="1:8" x14ac:dyDescent="0.25">
      <c r="A52" s="1">
        <v>153640</v>
      </c>
      <c r="B52" s="1" t="s">
        <v>72</v>
      </c>
      <c r="D52" s="1">
        <v>189360</v>
      </c>
      <c r="E52" s="18"/>
      <c r="G52" s="1" t="s">
        <v>841</v>
      </c>
      <c r="H52" s="1" t="s">
        <v>842</v>
      </c>
    </row>
    <row r="53" spans="1:8" x14ac:dyDescent="0.25">
      <c r="A53" s="1">
        <v>153641</v>
      </c>
      <c r="B53" s="1" t="s">
        <v>73</v>
      </c>
      <c r="D53" s="1">
        <v>189361</v>
      </c>
      <c r="E53" s="18"/>
      <c r="G53" s="1" t="s">
        <v>411</v>
      </c>
      <c r="H53" s="1" t="s">
        <v>412</v>
      </c>
    </row>
    <row r="54" spans="1:8" x14ac:dyDescent="0.25">
      <c r="A54" s="1">
        <v>153643</v>
      </c>
      <c r="B54" s="1" t="s">
        <v>63</v>
      </c>
      <c r="D54" s="1">
        <v>189362</v>
      </c>
      <c r="E54" s="18"/>
      <c r="G54" s="1" t="s">
        <v>413</v>
      </c>
      <c r="H54" s="1" t="s">
        <v>414</v>
      </c>
    </row>
    <row r="55" spans="1:8" x14ac:dyDescent="0.25">
      <c r="A55" s="1">
        <v>153870</v>
      </c>
      <c r="B55" s="1" t="s">
        <v>41</v>
      </c>
      <c r="D55" s="1">
        <v>189363</v>
      </c>
      <c r="E55" s="18"/>
      <c r="G55" s="1" t="s">
        <v>415</v>
      </c>
      <c r="H55" s="1" t="s">
        <v>416</v>
      </c>
    </row>
    <row r="56" spans="1:8" x14ac:dyDescent="0.25">
      <c r="A56" s="1">
        <v>153877</v>
      </c>
      <c r="B56" s="1" t="s">
        <v>239</v>
      </c>
      <c r="D56" s="1">
        <v>189364</v>
      </c>
      <c r="E56" s="18"/>
      <c r="G56" s="1" t="s">
        <v>417</v>
      </c>
      <c r="H56" s="1" t="s">
        <v>418</v>
      </c>
    </row>
    <row r="57" spans="1:8" x14ac:dyDescent="0.25">
      <c r="A57" s="1">
        <v>153882</v>
      </c>
      <c r="B57" s="1" t="s">
        <v>240</v>
      </c>
      <c r="D57" s="1">
        <v>191602</v>
      </c>
      <c r="E57" s="18"/>
      <c r="G57" s="1" t="s">
        <v>419</v>
      </c>
      <c r="H57" s="1" t="s">
        <v>420</v>
      </c>
    </row>
    <row r="58" spans="1:8" x14ac:dyDescent="0.25">
      <c r="A58" s="1">
        <v>153883</v>
      </c>
      <c r="B58" s="1" t="s">
        <v>57</v>
      </c>
      <c r="G58" s="1" t="s">
        <v>421</v>
      </c>
      <c r="H58" s="1" t="s">
        <v>422</v>
      </c>
    </row>
    <row r="59" spans="1:8" x14ac:dyDescent="0.25">
      <c r="A59" s="1">
        <v>153884</v>
      </c>
      <c r="B59" s="1" t="s">
        <v>58</v>
      </c>
      <c r="G59" s="1" t="s">
        <v>423</v>
      </c>
      <c r="H59" s="1" t="s">
        <v>424</v>
      </c>
    </row>
    <row r="60" spans="1:8" x14ac:dyDescent="0.25">
      <c r="A60" s="1">
        <v>153902</v>
      </c>
      <c r="B60" s="1" t="s">
        <v>65</v>
      </c>
      <c r="G60" s="1" t="s">
        <v>425</v>
      </c>
      <c r="H60" s="1" t="s">
        <v>426</v>
      </c>
    </row>
    <row r="61" spans="1:8" x14ac:dyDescent="0.25">
      <c r="A61" s="1">
        <v>153905</v>
      </c>
      <c r="B61" s="1" t="s">
        <v>83</v>
      </c>
      <c r="G61" s="1" t="s">
        <v>427</v>
      </c>
      <c r="H61" s="1" t="s">
        <v>428</v>
      </c>
    </row>
    <row r="62" spans="1:8" x14ac:dyDescent="0.25">
      <c r="A62" s="1">
        <v>153914</v>
      </c>
      <c r="B62" s="1" t="s">
        <v>84</v>
      </c>
      <c r="G62" s="1" t="s">
        <v>812</v>
      </c>
      <c r="H62" s="1" t="s">
        <v>813</v>
      </c>
    </row>
    <row r="63" spans="1:8" x14ac:dyDescent="0.25">
      <c r="A63" s="1">
        <v>153915</v>
      </c>
      <c r="B63" s="1" t="s">
        <v>38</v>
      </c>
      <c r="G63" s="1" t="s">
        <v>843</v>
      </c>
      <c r="H63" s="1" t="s">
        <v>844</v>
      </c>
    </row>
    <row r="64" spans="1:8" x14ac:dyDescent="0.25">
      <c r="A64" s="1">
        <v>153916</v>
      </c>
      <c r="B64" s="1" t="s">
        <v>42</v>
      </c>
      <c r="G64" s="1" t="s">
        <v>845</v>
      </c>
      <c r="H64" s="1" t="s">
        <v>846</v>
      </c>
    </row>
    <row r="65" spans="1:8" x14ac:dyDescent="0.25">
      <c r="A65" s="1">
        <v>15344801</v>
      </c>
      <c r="B65" s="1" t="s">
        <v>48</v>
      </c>
      <c r="G65" s="1" t="s">
        <v>92</v>
      </c>
      <c r="H65" s="1" t="s">
        <v>253</v>
      </c>
    </row>
    <row r="66" spans="1:8" x14ac:dyDescent="0.25">
      <c r="A66" s="1">
        <v>15344809</v>
      </c>
      <c r="B66" s="1" t="s">
        <v>40</v>
      </c>
      <c r="G66" s="1" t="s">
        <v>847</v>
      </c>
      <c r="H66" s="1" t="s">
        <v>848</v>
      </c>
    </row>
    <row r="67" spans="1:8" x14ac:dyDescent="0.25">
      <c r="A67" s="1">
        <v>15360201</v>
      </c>
      <c r="B67" s="1" t="s">
        <v>52</v>
      </c>
      <c r="G67" s="1" t="s">
        <v>849</v>
      </c>
      <c r="H67" s="1" t="s">
        <v>850</v>
      </c>
    </row>
    <row r="68" spans="1:8" x14ac:dyDescent="0.25">
      <c r="A68" s="1">
        <v>15360209</v>
      </c>
      <c r="B68" s="1" t="s">
        <v>25</v>
      </c>
      <c r="G68" s="1" t="s">
        <v>851</v>
      </c>
      <c r="H68" s="1" t="s">
        <v>852</v>
      </c>
    </row>
    <row r="69" spans="1:8" x14ac:dyDescent="0.25">
      <c r="A69" s="1">
        <v>15360301</v>
      </c>
      <c r="B69" s="1" t="s">
        <v>53</v>
      </c>
      <c r="G69" s="1" t="s">
        <v>429</v>
      </c>
      <c r="H69" s="1" t="s">
        <v>430</v>
      </c>
    </row>
    <row r="70" spans="1:8" x14ac:dyDescent="0.25">
      <c r="A70" s="1">
        <v>15360309</v>
      </c>
      <c r="B70" s="1" t="s">
        <v>26</v>
      </c>
      <c r="G70" s="1" t="s">
        <v>431</v>
      </c>
      <c r="H70" s="1" t="s">
        <v>432</v>
      </c>
    </row>
    <row r="71" spans="1:8" x14ac:dyDescent="0.25">
      <c r="A71" s="1">
        <v>15360401</v>
      </c>
      <c r="B71" s="15" t="s">
        <v>54</v>
      </c>
      <c r="C71" s="17"/>
      <c r="G71" s="1" t="s">
        <v>433</v>
      </c>
      <c r="H71" s="1" t="s">
        <v>434</v>
      </c>
    </row>
    <row r="72" spans="1:8" x14ac:dyDescent="0.25">
      <c r="A72" s="1">
        <v>15360409</v>
      </c>
      <c r="B72" s="1" t="s">
        <v>27</v>
      </c>
      <c r="G72" s="1" t="s">
        <v>435</v>
      </c>
      <c r="H72" s="1" t="s">
        <v>436</v>
      </c>
    </row>
    <row r="73" spans="1:8" x14ac:dyDescent="0.25">
      <c r="A73" s="1">
        <v>15360501</v>
      </c>
      <c r="B73" s="1" t="s">
        <v>55</v>
      </c>
      <c r="G73" s="1" t="s">
        <v>437</v>
      </c>
      <c r="H73" s="1" t="s">
        <v>438</v>
      </c>
    </row>
    <row r="74" spans="1:8" x14ac:dyDescent="0.25">
      <c r="A74" s="1">
        <v>15360509</v>
      </c>
      <c r="B74" s="1" t="s">
        <v>29</v>
      </c>
      <c r="G74" s="1" t="s">
        <v>439</v>
      </c>
      <c r="H74" s="1" t="s">
        <v>440</v>
      </c>
    </row>
    <row r="75" spans="1:8" x14ac:dyDescent="0.25">
      <c r="A75" s="1">
        <v>15360601</v>
      </c>
      <c r="B75" s="14" t="s">
        <v>47</v>
      </c>
      <c r="C75" s="14"/>
      <c r="G75" s="1" t="s">
        <v>441</v>
      </c>
      <c r="H75" s="1" t="s">
        <v>442</v>
      </c>
    </row>
    <row r="76" spans="1:8" x14ac:dyDescent="0.25">
      <c r="A76" s="1">
        <v>15360609</v>
      </c>
      <c r="B76" s="1" t="s">
        <v>28</v>
      </c>
      <c r="G76" s="1" t="s">
        <v>443</v>
      </c>
      <c r="H76" s="1" t="s">
        <v>444</v>
      </c>
    </row>
    <row r="77" spans="1:8" x14ac:dyDescent="0.25">
      <c r="A77" s="1">
        <v>15360701</v>
      </c>
      <c r="B77" s="1" t="s">
        <v>49</v>
      </c>
      <c r="G77" s="1" t="s">
        <v>853</v>
      </c>
      <c r="H77" s="1" t="s">
        <v>854</v>
      </c>
    </row>
    <row r="78" spans="1:8" x14ac:dyDescent="0.25">
      <c r="A78" s="1">
        <v>15360709</v>
      </c>
      <c r="B78" s="1" t="s">
        <v>32</v>
      </c>
      <c r="G78" s="1" t="s">
        <v>93</v>
      </c>
      <c r="H78" s="1" t="s">
        <v>254</v>
      </c>
    </row>
    <row r="79" spans="1:8" x14ac:dyDescent="0.25">
      <c r="A79" s="1">
        <v>15360725</v>
      </c>
      <c r="B79" s="1" t="s">
        <v>64</v>
      </c>
      <c r="G79" s="1" t="s">
        <v>445</v>
      </c>
      <c r="H79" s="1" t="s">
        <v>446</v>
      </c>
    </row>
    <row r="80" spans="1:8" x14ac:dyDescent="0.25">
      <c r="A80" s="1">
        <v>15360801</v>
      </c>
      <c r="B80" s="1" t="s">
        <v>51</v>
      </c>
      <c r="G80" s="1" t="s">
        <v>94</v>
      </c>
      <c r="H80" s="1" t="s">
        <v>256</v>
      </c>
    </row>
    <row r="81" spans="1:8" x14ac:dyDescent="0.25">
      <c r="A81" s="1">
        <v>15360809</v>
      </c>
      <c r="B81" s="1" t="s">
        <v>24</v>
      </c>
      <c r="G81" s="1" t="s">
        <v>447</v>
      </c>
      <c r="H81" s="1" t="s">
        <v>257</v>
      </c>
    </row>
    <row r="82" spans="1:8" x14ac:dyDescent="0.25">
      <c r="A82" s="1">
        <v>15360901</v>
      </c>
      <c r="B82" s="1" t="s">
        <v>56</v>
      </c>
      <c r="G82" s="1" t="s">
        <v>95</v>
      </c>
      <c r="H82" s="1" t="s">
        <v>257</v>
      </c>
    </row>
    <row r="83" spans="1:8" x14ac:dyDescent="0.25">
      <c r="A83" s="1">
        <v>15360909</v>
      </c>
      <c r="B83" s="1" t="s">
        <v>30</v>
      </c>
      <c r="G83" s="1" t="s">
        <v>96</v>
      </c>
      <c r="H83" s="1" t="s">
        <v>257</v>
      </c>
    </row>
    <row r="84" spans="1:8" x14ac:dyDescent="0.25">
      <c r="A84" s="1">
        <v>15361209</v>
      </c>
      <c r="B84" s="1" t="s">
        <v>35</v>
      </c>
      <c r="G84" s="1" t="s">
        <v>448</v>
      </c>
      <c r="H84" s="1" t="s">
        <v>449</v>
      </c>
    </row>
    <row r="85" spans="1:8" x14ac:dyDescent="0.25">
      <c r="A85" s="1">
        <v>15361309</v>
      </c>
      <c r="B85" s="1" t="s">
        <v>33</v>
      </c>
      <c r="G85" s="1" t="s">
        <v>97</v>
      </c>
      <c r="H85" s="1" t="s">
        <v>255</v>
      </c>
    </row>
    <row r="86" spans="1:8" x14ac:dyDescent="0.25">
      <c r="A86" s="1">
        <v>15362101</v>
      </c>
      <c r="B86" s="1" t="s">
        <v>50</v>
      </c>
      <c r="G86" s="1" t="s">
        <v>98</v>
      </c>
      <c r="H86" s="1" t="s">
        <v>255</v>
      </c>
    </row>
    <row r="87" spans="1:8" x14ac:dyDescent="0.25">
      <c r="A87" s="1">
        <v>15362109</v>
      </c>
      <c r="B87" s="1" t="s">
        <v>31</v>
      </c>
      <c r="G87" s="1" t="s">
        <v>99</v>
      </c>
      <c r="H87" s="1" t="s">
        <v>255</v>
      </c>
    </row>
    <row r="88" spans="1:8" x14ac:dyDescent="0.25">
      <c r="A88" s="1">
        <v>15362201</v>
      </c>
      <c r="B88" s="1" t="s">
        <v>39</v>
      </c>
      <c r="G88" s="1" t="s">
        <v>100</v>
      </c>
      <c r="H88" s="1" t="s">
        <v>255</v>
      </c>
    </row>
    <row r="89" spans="1:8" x14ac:dyDescent="0.25">
      <c r="A89" s="1">
        <v>15363909</v>
      </c>
      <c r="B89" s="1" t="s">
        <v>23</v>
      </c>
      <c r="G89" s="1" t="s">
        <v>101</v>
      </c>
      <c r="H89" s="1" t="s">
        <v>258</v>
      </c>
    </row>
    <row r="90" spans="1:8" x14ac:dyDescent="0.25">
      <c r="A90" s="1">
        <v>15364309</v>
      </c>
      <c r="B90" s="1" t="s">
        <v>34</v>
      </c>
      <c r="G90" s="1" t="s">
        <v>102</v>
      </c>
      <c r="H90" s="1" t="s">
        <v>258</v>
      </c>
    </row>
    <row r="91" spans="1:8" x14ac:dyDescent="0.25">
      <c r="G91" s="1" t="s">
        <v>450</v>
      </c>
      <c r="H91" s="1" t="s">
        <v>258</v>
      </c>
    </row>
    <row r="92" spans="1:8" x14ac:dyDescent="0.25">
      <c r="G92" s="1" t="s">
        <v>103</v>
      </c>
      <c r="H92" s="1" t="s">
        <v>259</v>
      </c>
    </row>
    <row r="93" spans="1:8" x14ac:dyDescent="0.25">
      <c r="G93" s="1" t="s">
        <v>104</v>
      </c>
      <c r="H93" s="1" t="s">
        <v>259</v>
      </c>
    </row>
    <row r="94" spans="1:8" x14ac:dyDescent="0.25">
      <c r="G94" s="1" t="s">
        <v>105</v>
      </c>
      <c r="H94" s="1" t="s">
        <v>260</v>
      </c>
    </row>
    <row r="95" spans="1:8" x14ac:dyDescent="0.25">
      <c r="G95" s="1" t="s">
        <v>106</v>
      </c>
      <c r="H95" s="1" t="s">
        <v>261</v>
      </c>
    </row>
    <row r="96" spans="1:8" x14ac:dyDescent="0.25">
      <c r="G96" s="1" t="s">
        <v>451</v>
      </c>
      <c r="H96" s="1" t="s">
        <v>452</v>
      </c>
    </row>
    <row r="97" spans="7:8" x14ac:dyDescent="0.25">
      <c r="G97" s="1" t="s">
        <v>856</v>
      </c>
      <c r="H97" s="1" t="s">
        <v>857</v>
      </c>
    </row>
    <row r="98" spans="7:8" x14ac:dyDescent="0.25">
      <c r="G98" s="1" t="s">
        <v>453</v>
      </c>
      <c r="H98" s="1" t="s">
        <v>454</v>
      </c>
    </row>
    <row r="99" spans="7:8" x14ac:dyDescent="0.25">
      <c r="G99" s="1" t="s">
        <v>859</v>
      </c>
      <c r="H99" s="1" t="s">
        <v>858</v>
      </c>
    </row>
    <row r="100" spans="7:8" x14ac:dyDescent="0.25">
      <c r="G100" s="1" t="s">
        <v>860</v>
      </c>
      <c r="H100" s="1" t="s">
        <v>855</v>
      </c>
    </row>
    <row r="101" spans="7:8" x14ac:dyDescent="0.25">
      <c r="G101" s="1" t="s">
        <v>861</v>
      </c>
      <c r="H101" s="1" t="s">
        <v>862</v>
      </c>
    </row>
    <row r="102" spans="7:8" x14ac:dyDescent="0.25">
      <c r="G102" s="1" t="s">
        <v>863</v>
      </c>
      <c r="H102" s="1" t="s">
        <v>862</v>
      </c>
    </row>
    <row r="103" spans="7:8" x14ac:dyDescent="0.25">
      <c r="G103" s="1" t="s">
        <v>455</v>
      </c>
      <c r="H103" s="1" t="s">
        <v>456</v>
      </c>
    </row>
    <row r="104" spans="7:8" x14ac:dyDescent="0.25">
      <c r="G104" s="1" t="s">
        <v>457</v>
      </c>
      <c r="H104" s="1" t="s">
        <v>458</v>
      </c>
    </row>
    <row r="105" spans="7:8" x14ac:dyDescent="0.25">
      <c r="G105" s="1" t="s">
        <v>459</v>
      </c>
      <c r="H105" s="1" t="s">
        <v>258</v>
      </c>
    </row>
    <row r="106" spans="7:8" x14ac:dyDescent="0.25">
      <c r="G106" s="1" t="s">
        <v>460</v>
      </c>
      <c r="H106" s="1" t="s">
        <v>258</v>
      </c>
    </row>
    <row r="107" spans="7:8" x14ac:dyDescent="0.25">
      <c r="G107" s="1" t="s">
        <v>107</v>
      </c>
      <c r="H107" s="1" t="s">
        <v>258</v>
      </c>
    </row>
    <row r="108" spans="7:8" x14ac:dyDescent="0.25">
      <c r="G108" s="1" t="s">
        <v>461</v>
      </c>
      <c r="H108" s="1" t="s">
        <v>462</v>
      </c>
    </row>
    <row r="109" spans="7:8" x14ac:dyDescent="0.25">
      <c r="G109" s="1" t="s">
        <v>463</v>
      </c>
      <c r="H109" s="1" t="s">
        <v>464</v>
      </c>
    </row>
    <row r="110" spans="7:8" x14ac:dyDescent="0.25">
      <c r="G110" s="1" t="s">
        <v>465</v>
      </c>
      <c r="H110" s="1" t="s">
        <v>464</v>
      </c>
    </row>
    <row r="111" spans="7:8" x14ac:dyDescent="0.25">
      <c r="G111" s="1" t="s">
        <v>466</v>
      </c>
      <c r="H111" s="1" t="s">
        <v>464</v>
      </c>
    </row>
    <row r="112" spans="7:8" x14ac:dyDescent="0.25">
      <c r="G112" s="1" t="s">
        <v>467</v>
      </c>
      <c r="H112" s="1" t="s">
        <v>464</v>
      </c>
    </row>
    <row r="113" spans="7:8" x14ac:dyDescent="0.25">
      <c r="G113" s="1" t="s">
        <v>864</v>
      </c>
      <c r="H113" s="1" t="s">
        <v>865</v>
      </c>
    </row>
    <row r="114" spans="7:8" x14ac:dyDescent="0.25">
      <c r="G114" s="1" t="s">
        <v>866</v>
      </c>
      <c r="H114" s="1" t="s">
        <v>867</v>
      </c>
    </row>
    <row r="115" spans="7:8" x14ac:dyDescent="0.25">
      <c r="G115" s="1" t="s">
        <v>868</v>
      </c>
      <c r="H115" s="1" t="s">
        <v>869</v>
      </c>
    </row>
    <row r="116" spans="7:8" x14ac:dyDescent="0.25">
      <c r="G116" s="1" t="s">
        <v>870</v>
      </c>
      <c r="H116" s="1" t="s">
        <v>871</v>
      </c>
    </row>
    <row r="117" spans="7:8" x14ac:dyDescent="0.25">
      <c r="G117" s="1" t="s">
        <v>872</v>
      </c>
      <c r="H117" s="1" t="s">
        <v>873</v>
      </c>
    </row>
    <row r="118" spans="7:8" x14ac:dyDescent="0.25">
      <c r="G118" s="1" t="s">
        <v>874</v>
      </c>
      <c r="H118" s="1" t="s">
        <v>875</v>
      </c>
    </row>
    <row r="119" spans="7:8" x14ac:dyDescent="0.25">
      <c r="G119" s="1" t="s">
        <v>876</v>
      </c>
      <c r="H119" s="1" t="s">
        <v>877</v>
      </c>
    </row>
    <row r="120" spans="7:8" x14ac:dyDescent="0.25">
      <c r="G120" s="1" t="s">
        <v>878</v>
      </c>
      <c r="H120" s="1" t="s">
        <v>879</v>
      </c>
    </row>
    <row r="121" spans="7:8" x14ac:dyDescent="0.25">
      <c r="G121" s="1" t="s">
        <v>880</v>
      </c>
      <c r="H121" s="1" t="s">
        <v>881</v>
      </c>
    </row>
    <row r="122" spans="7:8" x14ac:dyDescent="0.25">
      <c r="G122" s="1" t="s">
        <v>468</v>
      </c>
      <c r="H122" s="1" t="s">
        <v>469</v>
      </c>
    </row>
    <row r="123" spans="7:8" x14ac:dyDescent="0.25">
      <c r="G123" s="1" t="s">
        <v>470</v>
      </c>
      <c r="H123" s="1" t="s">
        <v>471</v>
      </c>
    </row>
    <row r="124" spans="7:8" x14ac:dyDescent="0.25">
      <c r="G124" s="1" t="s">
        <v>472</v>
      </c>
      <c r="H124" s="1" t="s">
        <v>473</v>
      </c>
    </row>
    <row r="125" spans="7:8" x14ac:dyDescent="0.25">
      <c r="G125" s="1" t="s">
        <v>882</v>
      </c>
      <c r="H125" s="1" t="s">
        <v>883</v>
      </c>
    </row>
    <row r="126" spans="7:8" x14ac:dyDescent="0.25">
      <c r="G126" s="1" t="s">
        <v>474</v>
      </c>
      <c r="H126" s="1" t="s">
        <v>475</v>
      </c>
    </row>
    <row r="127" spans="7:8" x14ac:dyDescent="0.25">
      <c r="G127" s="1" t="s">
        <v>476</v>
      </c>
      <c r="H127" s="1" t="s">
        <v>475</v>
      </c>
    </row>
    <row r="128" spans="7:8" x14ac:dyDescent="0.25">
      <c r="G128" s="1" t="s">
        <v>477</v>
      </c>
      <c r="H128" s="1" t="s">
        <v>475</v>
      </c>
    </row>
    <row r="129" spans="7:8" x14ac:dyDescent="0.25">
      <c r="G129" s="1" t="s">
        <v>478</v>
      </c>
      <c r="H129" s="1" t="s">
        <v>475</v>
      </c>
    </row>
    <row r="130" spans="7:8" x14ac:dyDescent="0.25">
      <c r="G130" s="1" t="s">
        <v>108</v>
      </c>
      <c r="H130" s="1" t="s">
        <v>262</v>
      </c>
    </row>
    <row r="131" spans="7:8" x14ac:dyDescent="0.25">
      <c r="G131" s="1" t="s">
        <v>479</v>
      </c>
      <c r="H131" s="1" t="s">
        <v>480</v>
      </c>
    </row>
    <row r="132" spans="7:8" x14ac:dyDescent="0.25">
      <c r="G132" s="1" t="s">
        <v>109</v>
      </c>
      <c r="H132" s="1" t="s">
        <v>263</v>
      </c>
    </row>
    <row r="133" spans="7:8" x14ac:dyDescent="0.25">
      <c r="G133" s="1" t="s">
        <v>481</v>
      </c>
      <c r="H133" s="1" t="s">
        <v>392</v>
      </c>
    </row>
    <row r="134" spans="7:8" x14ac:dyDescent="0.25">
      <c r="G134" s="1" t="s">
        <v>482</v>
      </c>
      <c r="H134" s="1" t="s">
        <v>483</v>
      </c>
    </row>
    <row r="135" spans="7:8" x14ac:dyDescent="0.25">
      <c r="G135" s="1" t="s">
        <v>110</v>
      </c>
      <c r="H135" s="1" t="s">
        <v>264</v>
      </c>
    </row>
    <row r="136" spans="7:8" x14ac:dyDescent="0.25">
      <c r="G136" s="1" t="s">
        <v>484</v>
      </c>
      <c r="H136" s="1" t="s">
        <v>485</v>
      </c>
    </row>
    <row r="137" spans="7:8" x14ac:dyDescent="0.25">
      <c r="G137" s="1" t="s">
        <v>486</v>
      </c>
      <c r="H137" s="1" t="s">
        <v>487</v>
      </c>
    </row>
    <row r="138" spans="7:8" x14ac:dyDescent="0.25">
      <c r="G138" s="1" t="s">
        <v>488</v>
      </c>
      <c r="H138" s="1" t="s">
        <v>489</v>
      </c>
    </row>
    <row r="139" spans="7:8" x14ac:dyDescent="0.25">
      <c r="G139" s="1" t="s">
        <v>490</v>
      </c>
      <c r="H139" s="1" t="s">
        <v>491</v>
      </c>
    </row>
    <row r="140" spans="7:8" x14ac:dyDescent="0.25">
      <c r="G140" s="1" t="s">
        <v>492</v>
      </c>
      <c r="H140" s="1" t="s">
        <v>493</v>
      </c>
    </row>
    <row r="141" spans="7:8" x14ac:dyDescent="0.25">
      <c r="G141" s="1" t="s">
        <v>884</v>
      </c>
      <c r="H141" s="1" t="s">
        <v>885</v>
      </c>
    </row>
    <row r="142" spans="7:8" x14ac:dyDescent="0.25">
      <c r="G142" s="1" t="s">
        <v>111</v>
      </c>
      <c r="H142" s="1" t="s">
        <v>265</v>
      </c>
    </row>
    <row r="143" spans="7:8" x14ac:dyDescent="0.25">
      <c r="G143" s="1" t="s">
        <v>112</v>
      </c>
      <c r="H143" s="1" t="s">
        <v>266</v>
      </c>
    </row>
    <row r="144" spans="7:8" x14ac:dyDescent="0.25">
      <c r="G144" s="1" t="s">
        <v>494</v>
      </c>
      <c r="H144" s="1" t="s">
        <v>495</v>
      </c>
    </row>
    <row r="145" spans="7:8" x14ac:dyDescent="0.25">
      <c r="G145" s="1" t="s">
        <v>496</v>
      </c>
      <c r="H145" s="1" t="s">
        <v>497</v>
      </c>
    </row>
    <row r="146" spans="7:8" x14ac:dyDescent="0.25">
      <c r="G146" s="1" t="s">
        <v>498</v>
      </c>
      <c r="H146" s="1" t="s">
        <v>499</v>
      </c>
    </row>
    <row r="147" spans="7:8" x14ac:dyDescent="0.25">
      <c r="G147" s="1" t="s">
        <v>500</v>
      </c>
      <c r="H147" s="1" t="s">
        <v>501</v>
      </c>
    </row>
    <row r="148" spans="7:8" x14ac:dyDescent="0.25">
      <c r="G148" s="1" t="s">
        <v>502</v>
      </c>
      <c r="H148" s="1" t="s">
        <v>503</v>
      </c>
    </row>
    <row r="149" spans="7:8" x14ac:dyDescent="0.25">
      <c r="G149" s="1" t="s">
        <v>504</v>
      </c>
      <c r="H149" s="1" t="s">
        <v>505</v>
      </c>
    </row>
    <row r="150" spans="7:8" x14ac:dyDescent="0.25">
      <c r="G150" s="1" t="s">
        <v>506</v>
      </c>
      <c r="H150" s="1" t="s">
        <v>507</v>
      </c>
    </row>
    <row r="151" spans="7:8" x14ac:dyDescent="0.25">
      <c r="G151" s="1" t="s">
        <v>508</v>
      </c>
      <c r="H151" s="1" t="s">
        <v>509</v>
      </c>
    </row>
    <row r="152" spans="7:8" x14ac:dyDescent="0.25">
      <c r="G152" s="1" t="s">
        <v>510</v>
      </c>
      <c r="H152" s="1" t="s">
        <v>511</v>
      </c>
    </row>
    <row r="153" spans="7:8" x14ac:dyDescent="0.25">
      <c r="G153" s="1" t="s">
        <v>512</v>
      </c>
      <c r="H153" s="1" t="s">
        <v>513</v>
      </c>
    </row>
    <row r="154" spans="7:8" x14ac:dyDescent="0.25">
      <c r="G154" s="1" t="s">
        <v>514</v>
      </c>
      <c r="H154" s="1" t="s">
        <v>515</v>
      </c>
    </row>
    <row r="155" spans="7:8" x14ac:dyDescent="0.25">
      <c r="G155" s="1" t="s">
        <v>516</v>
      </c>
      <c r="H155" s="1" t="s">
        <v>517</v>
      </c>
    </row>
    <row r="156" spans="7:8" x14ac:dyDescent="0.25">
      <c r="G156" s="1" t="s">
        <v>518</v>
      </c>
      <c r="H156" s="1" t="s">
        <v>519</v>
      </c>
    </row>
    <row r="157" spans="7:8" x14ac:dyDescent="0.25">
      <c r="G157" s="1" t="s">
        <v>520</v>
      </c>
      <c r="H157" s="1" t="s">
        <v>521</v>
      </c>
    </row>
    <row r="158" spans="7:8" x14ac:dyDescent="0.25">
      <c r="G158" s="1" t="s">
        <v>522</v>
      </c>
      <c r="H158" s="1" t="s">
        <v>523</v>
      </c>
    </row>
    <row r="159" spans="7:8" x14ac:dyDescent="0.25">
      <c r="G159" s="1" t="s">
        <v>524</v>
      </c>
      <c r="H159" s="1" t="s">
        <v>525</v>
      </c>
    </row>
    <row r="160" spans="7:8" x14ac:dyDescent="0.25">
      <c r="G160" s="1" t="s">
        <v>526</v>
      </c>
      <c r="H160" s="1" t="s">
        <v>527</v>
      </c>
    </row>
    <row r="161" spans="7:8" x14ac:dyDescent="0.25">
      <c r="G161" s="1" t="s">
        <v>528</v>
      </c>
      <c r="H161" s="1" t="s">
        <v>529</v>
      </c>
    </row>
    <row r="162" spans="7:8" x14ac:dyDescent="0.25">
      <c r="G162" s="1" t="s">
        <v>886</v>
      </c>
      <c r="H162" s="1" t="s">
        <v>887</v>
      </c>
    </row>
    <row r="163" spans="7:8" x14ac:dyDescent="0.25">
      <c r="G163" s="1" t="s">
        <v>888</v>
      </c>
      <c r="H163" s="1" t="s">
        <v>889</v>
      </c>
    </row>
    <row r="164" spans="7:8" x14ac:dyDescent="0.25">
      <c r="G164" s="1" t="s">
        <v>890</v>
      </c>
      <c r="H164" s="1" t="s">
        <v>891</v>
      </c>
    </row>
    <row r="165" spans="7:8" x14ac:dyDescent="0.25">
      <c r="G165" s="1" t="s">
        <v>892</v>
      </c>
      <c r="H165" s="1" t="s">
        <v>893</v>
      </c>
    </row>
    <row r="166" spans="7:8" x14ac:dyDescent="0.25">
      <c r="G166" s="1" t="s">
        <v>530</v>
      </c>
      <c r="H166" s="1" t="s">
        <v>531</v>
      </c>
    </row>
    <row r="167" spans="7:8" x14ac:dyDescent="0.25">
      <c r="G167" s="1" t="s">
        <v>532</v>
      </c>
      <c r="H167" s="1" t="s">
        <v>533</v>
      </c>
    </row>
    <row r="168" spans="7:8" x14ac:dyDescent="0.25">
      <c r="G168" s="1" t="s">
        <v>534</v>
      </c>
      <c r="H168" s="1" t="s">
        <v>535</v>
      </c>
    </row>
    <row r="169" spans="7:8" x14ac:dyDescent="0.25">
      <c r="G169" s="1" t="s">
        <v>536</v>
      </c>
      <c r="H169" s="1" t="s">
        <v>537</v>
      </c>
    </row>
    <row r="170" spans="7:8" x14ac:dyDescent="0.25">
      <c r="G170" s="1" t="s">
        <v>538</v>
      </c>
      <c r="H170" s="1" t="s">
        <v>539</v>
      </c>
    </row>
    <row r="171" spans="7:8" x14ac:dyDescent="0.25">
      <c r="G171" s="1" t="s">
        <v>540</v>
      </c>
      <c r="H171" s="1" t="s">
        <v>541</v>
      </c>
    </row>
    <row r="172" spans="7:8" x14ac:dyDescent="0.25">
      <c r="G172" s="1" t="s">
        <v>894</v>
      </c>
      <c r="H172" s="1" t="s">
        <v>895</v>
      </c>
    </row>
    <row r="173" spans="7:8" x14ac:dyDescent="0.25">
      <c r="G173" s="1" t="s">
        <v>113</v>
      </c>
      <c r="H173" s="1" t="s">
        <v>267</v>
      </c>
    </row>
    <row r="174" spans="7:8" x14ac:dyDescent="0.25">
      <c r="G174" s="1" t="s">
        <v>542</v>
      </c>
      <c r="H174" s="1" t="s">
        <v>543</v>
      </c>
    </row>
    <row r="175" spans="7:8" x14ac:dyDescent="0.25">
      <c r="G175" s="1" t="s">
        <v>544</v>
      </c>
      <c r="H175" s="1" t="s">
        <v>545</v>
      </c>
    </row>
    <row r="176" spans="7:8" x14ac:dyDescent="0.25">
      <c r="G176" s="1" t="s">
        <v>114</v>
      </c>
      <c r="H176" s="1" t="s">
        <v>268</v>
      </c>
    </row>
    <row r="177" spans="7:8" x14ac:dyDescent="0.25">
      <c r="G177" s="1" t="s">
        <v>546</v>
      </c>
      <c r="H177" s="1" t="s">
        <v>547</v>
      </c>
    </row>
    <row r="178" spans="7:8" x14ac:dyDescent="0.25">
      <c r="G178" s="1" t="s">
        <v>115</v>
      </c>
      <c r="H178" s="1" t="s">
        <v>269</v>
      </c>
    </row>
    <row r="179" spans="7:8" x14ac:dyDescent="0.25">
      <c r="G179" s="1" t="s">
        <v>548</v>
      </c>
      <c r="H179" s="1" t="s">
        <v>549</v>
      </c>
    </row>
    <row r="180" spans="7:8" x14ac:dyDescent="0.25">
      <c r="G180" s="1" t="s">
        <v>116</v>
      </c>
      <c r="H180" s="1" t="s">
        <v>270</v>
      </c>
    </row>
    <row r="181" spans="7:8" x14ac:dyDescent="0.25">
      <c r="G181" s="1" t="s">
        <v>896</v>
      </c>
      <c r="H181" s="1" t="s">
        <v>897</v>
      </c>
    </row>
    <row r="182" spans="7:8" x14ac:dyDescent="0.25">
      <c r="G182" s="1" t="s">
        <v>550</v>
      </c>
      <c r="H182" s="1" t="s">
        <v>551</v>
      </c>
    </row>
    <row r="183" spans="7:8" x14ac:dyDescent="0.25">
      <c r="G183" s="1" t="s">
        <v>117</v>
      </c>
      <c r="H183" s="1" t="s">
        <v>271</v>
      </c>
    </row>
    <row r="184" spans="7:8" x14ac:dyDescent="0.25">
      <c r="G184" s="1" t="s">
        <v>552</v>
      </c>
      <c r="H184" s="1" t="s">
        <v>553</v>
      </c>
    </row>
    <row r="185" spans="7:8" x14ac:dyDescent="0.25">
      <c r="G185" s="1" t="s">
        <v>554</v>
      </c>
      <c r="H185" s="1" t="s">
        <v>555</v>
      </c>
    </row>
    <row r="186" spans="7:8" x14ac:dyDescent="0.25">
      <c r="G186" s="1" t="s">
        <v>118</v>
      </c>
      <c r="H186" s="1" t="s">
        <v>272</v>
      </c>
    </row>
    <row r="187" spans="7:8" x14ac:dyDescent="0.25">
      <c r="G187" s="1" t="s">
        <v>556</v>
      </c>
      <c r="H187" s="1" t="s">
        <v>557</v>
      </c>
    </row>
    <row r="188" spans="7:8" x14ac:dyDescent="0.25">
      <c r="G188" s="1" t="s">
        <v>119</v>
      </c>
      <c r="H188" s="1" t="s">
        <v>273</v>
      </c>
    </row>
    <row r="189" spans="7:8" x14ac:dyDescent="0.25">
      <c r="G189" s="1" t="s">
        <v>120</v>
      </c>
      <c r="H189" s="1" t="s">
        <v>274</v>
      </c>
    </row>
    <row r="190" spans="7:8" x14ac:dyDescent="0.25">
      <c r="G190" s="1" t="s">
        <v>558</v>
      </c>
      <c r="H190" s="1" t="s">
        <v>559</v>
      </c>
    </row>
    <row r="191" spans="7:8" x14ac:dyDescent="0.25">
      <c r="G191" s="1" t="s">
        <v>560</v>
      </c>
      <c r="H191" s="1" t="s">
        <v>561</v>
      </c>
    </row>
    <row r="192" spans="7:8" x14ac:dyDescent="0.25">
      <c r="G192" s="1" t="s">
        <v>121</v>
      </c>
      <c r="H192" s="1" t="s">
        <v>275</v>
      </c>
    </row>
    <row r="193" spans="7:8" x14ac:dyDescent="0.25">
      <c r="G193" s="1" t="s">
        <v>562</v>
      </c>
      <c r="H193" s="1" t="s">
        <v>563</v>
      </c>
    </row>
    <row r="194" spans="7:8" x14ac:dyDescent="0.25">
      <c r="G194" s="1" t="s">
        <v>122</v>
      </c>
      <c r="H194" s="1" t="s">
        <v>276</v>
      </c>
    </row>
    <row r="195" spans="7:8" x14ac:dyDescent="0.25">
      <c r="G195" s="1" t="s">
        <v>123</v>
      </c>
      <c r="H195" s="1" t="s">
        <v>277</v>
      </c>
    </row>
    <row r="196" spans="7:8" x14ac:dyDescent="0.25">
      <c r="G196" s="1" t="s">
        <v>564</v>
      </c>
      <c r="H196" s="1" t="s">
        <v>565</v>
      </c>
    </row>
    <row r="197" spans="7:8" x14ac:dyDescent="0.25">
      <c r="G197" s="1" t="s">
        <v>566</v>
      </c>
      <c r="H197" s="1" t="s">
        <v>567</v>
      </c>
    </row>
    <row r="198" spans="7:8" x14ac:dyDescent="0.25">
      <c r="G198" s="1" t="s">
        <v>124</v>
      </c>
      <c r="H198" s="1" t="s">
        <v>278</v>
      </c>
    </row>
    <row r="199" spans="7:8" x14ac:dyDescent="0.25">
      <c r="G199" s="1" t="s">
        <v>568</v>
      </c>
      <c r="H199" s="1" t="s">
        <v>569</v>
      </c>
    </row>
    <row r="200" spans="7:8" x14ac:dyDescent="0.25">
      <c r="G200" s="1" t="s">
        <v>125</v>
      </c>
      <c r="H200" s="1" t="s">
        <v>279</v>
      </c>
    </row>
    <row r="201" spans="7:8" x14ac:dyDescent="0.25">
      <c r="G201" s="1" t="s">
        <v>570</v>
      </c>
      <c r="H201" s="1" t="s">
        <v>571</v>
      </c>
    </row>
    <row r="202" spans="7:8" x14ac:dyDescent="0.25">
      <c r="G202" s="1" t="s">
        <v>572</v>
      </c>
      <c r="H202" s="1" t="s">
        <v>573</v>
      </c>
    </row>
    <row r="203" spans="7:8" x14ac:dyDescent="0.25">
      <c r="G203" s="1" t="s">
        <v>898</v>
      </c>
      <c r="H203" s="1" t="s">
        <v>899</v>
      </c>
    </row>
    <row r="204" spans="7:8" x14ac:dyDescent="0.25">
      <c r="G204" s="1" t="s">
        <v>126</v>
      </c>
      <c r="H204" s="1" t="s">
        <v>280</v>
      </c>
    </row>
    <row r="205" spans="7:8" x14ac:dyDescent="0.25">
      <c r="G205" s="1" t="s">
        <v>574</v>
      </c>
      <c r="H205" s="1" t="s">
        <v>575</v>
      </c>
    </row>
    <row r="206" spans="7:8" x14ac:dyDescent="0.25">
      <c r="G206" s="1" t="s">
        <v>127</v>
      </c>
      <c r="H206" s="1" t="s">
        <v>281</v>
      </c>
    </row>
    <row r="207" spans="7:8" x14ac:dyDescent="0.25">
      <c r="G207" s="1" t="s">
        <v>576</v>
      </c>
      <c r="H207" s="1" t="s">
        <v>577</v>
      </c>
    </row>
    <row r="208" spans="7:8" x14ac:dyDescent="0.25">
      <c r="G208" s="1" t="s">
        <v>578</v>
      </c>
      <c r="H208" s="1" t="s">
        <v>579</v>
      </c>
    </row>
    <row r="209" spans="7:8" x14ac:dyDescent="0.25">
      <c r="G209" s="1" t="s">
        <v>128</v>
      </c>
      <c r="H209" s="1" t="s">
        <v>282</v>
      </c>
    </row>
    <row r="210" spans="7:8" x14ac:dyDescent="0.25">
      <c r="G210" s="1" t="s">
        <v>580</v>
      </c>
      <c r="H210" s="1" t="s">
        <v>581</v>
      </c>
    </row>
    <row r="211" spans="7:8" x14ac:dyDescent="0.25">
      <c r="G211" s="1" t="s">
        <v>129</v>
      </c>
      <c r="H211" s="1" t="s">
        <v>283</v>
      </c>
    </row>
    <row r="212" spans="7:8" x14ac:dyDescent="0.25">
      <c r="G212" s="1" t="s">
        <v>130</v>
      </c>
      <c r="H212" s="1" t="s">
        <v>284</v>
      </c>
    </row>
    <row r="213" spans="7:8" x14ac:dyDescent="0.25">
      <c r="G213" s="1" t="s">
        <v>582</v>
      </c>
      <c r="H213" s="1" t="s">
        <v>583</v>
      </c>
    </row>
    <row r="214" spans="7:8" x14ac:dyDescent="0.25">
      <c r="G214" s="1" t="s">
        <v>131</v>
      </c>
      <c r="H214" s="1" t="s">
        <v>285</v>
      </c>
    </row>
    <row r="215" spans="7:8" x14ac:dyDescent="0.25">
      <c r="G215" s="1" t="s">
        <v>584</v>
      </c>
      <c r="H215" s="1" t="s">
        <v>585</v>
      </c>
    </row>
    <row r="216" spans="7:8" x14ac:dyDescent="0.25">
      <c r="G216" s="1" t="s">
        <v>132</v>
      </c>
      <c r="H216" s="1" t="s">
        <v>286</v>
      </c>
    </row>
    <row r="217" spans="7:8" x14ac:dyDescent="0.25">
      <c r="G217" s="1" t="s">
        <v>586</v>
      </c>
      <c r="H217" s="1" t="s">
        <v>587</v>
      </c>
    </row>
    <row r="218" spans="7:8" x14ac:dyDescent="0.25">
      <c r="G218" s="1" t="s">
        <v>133</v>
      </c>
      <c r="H218" s="1" t="s">
        <v>287</v>
      </c>
    </row>
    <row r="219" spans="7:8" x14ac:dyDescent="0.25">
      <c r="G219" s="1" t="s">
        <v>588</v>
      </c>
      <c r="H219" s="1" t="s">
        <v>589</v>
      </c>
    </row>
    <row r="220" spans="7:8" x14ac:dyDescent="0.25">
      <c r="G220" s="1" t="s">
        <v>134</v>
      </c>
      <c r="H220" s="1" t="s">
        <v>288</v>
      </c>
    </row>
    <row r="221" spans="7:8" x14ac:dyDescent="0.25">
      <c r="G221" s="1" t="s">
        <v>590</v>
      </c>
      <c r="H221" s="1" t="s">
        <v>591</v>
      </c>
    </row>
    <row r="222" spans="7:8" x14ac:dyDescent="0.25">
      <c r="G222" s="1" t="s">
        <v>135</v>
      </c>
      <c r="H222" s="1" t="s">
        <v>289</v>
      </c>
    </row>
    <row r="223" spans="7:8" x14ac:dyDescent="0.25">
      <c r="G223" s="1" t="s">
        <v>592</v>
      </c>
      <c r="H223" s="1" t="s">
        <v>593</v>
      </c>
    </row>
    <row r="224" spans="7:8" x14ac:dyDescent="0.25">
      <c r="G224" s="1" t="s">
        <v>136</v>
      </c>
      <c r="H224" s="1" t="s">
        <v>290</v>
      </c>
    </row>
    <row r="225" spans="7:8" x14ac:dyDescent="0.25">
      <c r="G225" s="1" t="s">
        <v>900</v>
      </c>
      <c r="H225" s="1" t="s">
        <v>901</v>
      </c>
    </row>
    <row r="226" spans="7:8" x14ac:dyDescent="0.25">
      <c r="G226" s="1" t="s">
        <v>594</v>
      </c>
      <c r="H226" s="1" t="s">
        <v>595</v>
      </c>
    </row>
    <row r="227" spans="7:8" x14ac:dyDescent="0.25">
      <c r="G227" s="1" t="s">
        <v>137</v>
      </c>
      <c r="H227" s="1" t="s">
        <v>291</v>
      </c>
    </row>
    <row r="228" spans="7:8" x14ac:dyDescent="0.25">
      <c r="G228" s="1" t="s">
        <v>596</v>
      </c>
      <c r="H228" s="1" t="s">
        <v>597</v>
      </c>
    </row>
    <row r="229" spans="7:8" x14ac:dyDescent="0.25">
      <c r="G229" s="1" t="s">
        <v>138</v>
      </c>
      <c r="H229" s="1" t="s">
        <v>292</v>
      </c>
    </row>
    <row r="230" spans="7:8" x14ac:dyDescent="0.25">
      <c r="G230" s="1" t="s">
        <v>598</v>
      </c>
      <c r="H230" s="1" t="s">
        <v>599</v>
      </c>
    </row>
    <row r="231" spans="7:8" x14ac:dyDescent="0.25">
      <c r="G231" s="1" t="s">
        <v>139</v>
      </c>
      <c r="H231" s="1" t="s">
        <v>293</v>
      </c>
    </row>
    <row r="232" spans="7:8" x14ac:dyDescent="0.25">
      <c r="G232" s="1" t="s">
        <v>600</v>
      </c>
      <c r="H232" s="1" t="s">
        <v>601</v>
      </c>
    </row>
    <row r="233" spans="7:8" x14ac:dyDescent="0.25">
      <c r="G233" s="1" t="s">
        <v>602</v>
      </c>
      <c r="H233" s="1" t="s">
        <v>603</v>
      </c>
    </row>
    <row r="234" spans="7:8" x14ac:dyDescent="0.25">
      <c r="G234" s="1" t="s">
        <v>140</v>
      </c>
      <c r="H234" s="1" t="s">
        <v>294</v>
      </c>
    </row>
    <row r="235" spans="7:8" x14ac:dyDescent="0.25">
      <c r="G235" s="1" t="s">
        <v>604</v>
      </c>
      <c r="H235" s="1" t="s">
        <v>605</v>
      </c>
    </row>
    <row r="236" spans="7:8" x14ac:dyDescent="0.25">
      <c r="G236" s="1" t="s">
        <v>141</v>
      </c>
      <c r="H236" s="1" t="s">
        <v>295</v>
      </c>
    </row>
    <row r="237" spans="7:8" x14ac:dyDescent="0.25">
      <c r="G237" s="1" t="s">
        <v>606</v>
      </c>
      <c r="H237" s="1" t="s">
        <v>607</v>
      </c>
    </row>
    <row r="238" spans="7:8" x14ac:dyDescent="0.25">
      <c r="G238" s="1" t="s">
        <v>142</v>
      </c>
      <c r="H238" s="1" t="s">
        <v>296</v>
      </c>
    </row>
    <row r="239" spans="7:8" x14ac:dyDescent="0.25">
      <c r="G239" s="1" t="s">
        <v>902</v>
      </c>
      <c r="H239" s="1" t="s">
        <v>903</v>
      </c>
    </row>
    <row r="240" spans="7:8" x14ac:dyDescent="0.25">
      <c r="G240" s="1" t="s">
        <v>608</v>
      </c>
      <c r="H240" s="1" t="s">
        <v>609</v>
      </c>
    </row>
    <row r="241" spans="7:8" x14ac:dyDescent="0.25">
      <c r="G241" s="1" t="s">
        <v>143</v>
      </c>
      <c r="H241" s="1" t="s">
        <v>297</v>
      </c>
    </row>
    <row r="242" spans="7:8" x14ac:dyDescent="0.25">
      <c r="G242" s="1" t="s">
        <v>610</v>
      </c>
      <c r="H242" s="1" t="s">
        <v>611</v>
      </c>
    </row>
    <row r="243" spans="7:8" x14ac:dyDescent="0.25">
      <c r="G243" s="1" t="s">
        <v>144</v>
      </c>
      <c r="H243" s="1" t="s">
        <v>298</v>
      </c>
    </row>
    <row r="244" spans="7:8" x14ac:dyDescent="0.25">
      <c r="G244" s="1" t="s">
        <v>145</v>
      </c>
      <c r="H244" s="1" t="s">
        <v>299</v>
      </c>
    </row>
    <row r="245" spans="7:8" x14ac:dyDescent="0.25">
      <c r="G245" s="1" t="s">
        <v>612</v>
      </c>
      <c r="H245" s="1" t="s">
        <v>613</v>
      </c>
    </row>
    <row r="246" spans="7:8" x14ac:dyDescent="0.25">
      <c r="G246" s="1" t="s">
        <v>146</v>
      </c>
      <c r="H246" s="1" t="s">
        <v>300</v>
      </c>
    </row>
    <row r="247" spans="7:8" x14ac:dyDescent="0.25">
      <c r="G247" s="1" t="s">
        <v>147</v>
      </c>
      <c r="H247" s="1" t="s">
        <v>301</v>
      </c>
    </row>
    <row r="248" spans="7:8" x14ac:dyDescent="0.25">
      <c r="G248" s="1" t="s">
        <v>614</v>
      </c>
      <c r="H248" s="1" t="s">
        <v>615</v>
      </c>
    </row>
    <row r="249" spans="7:8" x14ac:dyDescent="0.25">
      <c r="G249" s="1" t="s">
        <v>148</v>
      </c>
      <c r="H249" s="1" t="s">
        <v>302</v>
      </c>
    </row>
    <row r="250" spans="7:8" x14ac:dyDescent="0.25">
      <c r="G250" s="1" t="s">
        <v>616</v>
      </c>
      <c r="H250" s="1" t="s">
        <v>617</v>
      </c>
    </row>
    <row r="251" spans="7:8" x14ac:dyDescent="0.25">
      <c r="G251" s="1" t="s">
        <v>149</v>
      </c>
      <c r="H251" s="1" t="s">
        <v>303</v>
      </c>
    </row>
    <row r="252" spans="7:8" x14ac:dyDescent="0.25">
      <c r="G252" s="1" t="s">
        <v>618</v>
      </c>
      <c r="H252" s="1" t="s">
        <v>619</v>
      </c>
    </row>
    <row r="253" spans="7:8" x14ac:dyDescent="0.25">
      <c r="G253" s="1" t="s">
        <v>904</v>
      </c>
      <c r="H253" s="1" t="s">
        <v>905</v>
      </c>
    </row>
    <row r="254" spans="7:8" x14ac:dyDescent="0.25">
      <c r="G254" s="1" t="s">
        <v>150</v>
      </c>
      <c r="H254" s="1" t="s">
        <v>304</v>
      </c>
    </row>
    <row r="255" spans="7:8" x14ac:dyDescent="0.25">
      <c r="G255" s="1" t="s">
        <v>620</v>
      </c>
      <c r="H255" s="1" t="s">
        <v>621</v>
      </c>
    </row>
    <row r="256" spans="7:8" x14ac:dyDescent="0.25">
      <c r="G256" s="1" t="s">
        <v>151</v>
      </c>
      <c r="H256" s="1" t="s">
        <v>305</v>
      </c>
    </row>
    <row r="257" spans="7:8" x14ac:dyDescent="0.25">
      <c r="G257" s="1" t="s">
        <v>622</v>
      </c>
      <c r="H257" s="1" t="s">
        <v>623</v>
      </c>
    </row>
    <row r="258" spans="7:8" x14ac:dyDescent="0.25">
      <c r="G258" s="1" t="s">
        <v>152</v>
      </c>
      <c r="H258" s="1" t="s">
        <v>306</v>
      </c>
    </row>
    <row r="259" spans="7:8" x14ac:dyDescent="0.25">
      <c r="G259" s="1" t="s">
        <v>624</v>
      </c>
      <c r="H259" s="1" t="s">
        <v>625</v>
      </c>
    </row>
    <row r="260" spans="7:8" x14ac:dyDescent="0.25">
      <c r="G260" s="1" t="s">
        <v>153</v>
      </c>
      <c r="H260" s="1" t="s">
        <v>307</v>
      </c>
    </row>
    <row r="261" spans="7:8" x14ac:dyDescent="0.25">
      <c r="G261" s="1" t="s">
        <v>626</v>
      </c>
      <c r="H261" s="1" t="s">
        <v>627</v>
      </c>
    </row>
    <row r="262" spans="7:8" x14ac:dyDescent="0.25">
      <c r="G262" s="1" t="s">
        <v>154</v>
      </c>
      <c r="H262" s="1" t="s">
        <v>308</v>
      </c>
    </row>
    <row r="263" spans="7:8" x14ac:dyDescent="0.25">
      <c r="G263" s="1" t="s">
        <v>628</v>
      </c>
      <c r="H263" s="1" t="s">
        <v>308</v>
      </c>
    </row>
    <row r="264" spans="7:8" x14ac:dyDescent="0.25">
      <c r="G264" s="1" t="s">
        <v>155</v>
      </c>
      <c r="H264" s="1" t="s">
        <v>309</v>
      </c>
    </row>
    <row r="265" spans="7:8" x14ac:dyDescent="0.25">
      <c r="G265" s="1" t="s">
        <v>156</v>
      </c>
      <c r="H265" s="1" t="s">
        <v>310</v>
      </c>
    </row>
    <row r="266" spans="7:8" x14ac:dyDescent="0.25">
      <c r="G266" s="1" t="s">
        <v>157</v>
      </c>
      <c r="H266" s="1" t="s">
        <v>311</v>
      </c>
    </row>
    <row r="267" spans="7:8" x14ac:dyDescent="0.25">
      <c r="G267" s="1" t="s">
        <v>158</v>
      </c>
      <c r="H267" s="1" t="s">
        <v>312</v>
      </c>
    </row>
    <row r="268" spans="7:8" x14ac:dyDescent="0.25">
      <c r="G268" s="1" t="s">
        <v>159</v>
      </c>
      <c r="H268" s="1" t="s">
        <v>313</v>
      </c>
    </row>
    <row r="269" spans="7:8" x14ac:dyDescent="0.25">
      <c r="G269" s="1" t="s">
        <v>906</v>
      </c>
      <c r="H269" s="1" t="s">
        <v>907</v>
      </c>
    </row>
    <row r="270" spans="7:8" x14ac:dyDescent="0.25">
      <c r="G270" s="1" t="s">
        <v>160</v>
      </c>
      <c r="H270" s="1" t="s">
        <v>314</v>
      </c>
    </row>
    <row r="271" spans="7:8" x14ac:dyDescent="0.25">
      <c r="G271" s="1" t="s">
        <v>629</v>
      </c>
      <c r="H271" s="1" t="s">
        <v>630</v>
      </c>
    </row>
    <row r="272" spans="7:8" x14ac:dyDescent="0.25">
      <c r="G272" s="1" t="s">
        <v>161</v>
      </c>
      <c r="H272" s="1" t="s">
        <v>315</v>
      </c>
    </row>
    <row r="273" spans="7:8" x14ac:dyDescent="0.25">
      <c r="G273" s="1" t="s">
        <v>631</v>
      </c>
      <c r="H273" s="1" t="s">
        <v>632</v>
      </c>
    </row>
    <row r="274" spans="7:8" x14ac:dyDescent="0.25">
      <c r="G274" s="1" t="s">
        <v>633</v>
      </c>
      <c r="H274" s="1" t="s">
        <v>634</v>
      </c>
    </row>
    <row r="275" spans="7:8" x14ac:dyDescent="0.25">
      <c r="G275" s="1" t="s">
        <v>635</v>
      </c>
      <c r="H275" s="1" t="s">
        <v>636</v>
      </c>
    </row>
    <row r="276" spans="7:8" x14ac:dyDescent="0.25">
      <c r="G276" s="1" t="s">
        <v>637</v>
      </c>
      <c r="H276" s="1" t="s">
        <v>638</v>
      </c>
    </row>
    <row r="277" spans="7:8" x14ac:dyDescent="0.25">
      <c r="G277" s="1" t="s">
        <v>639</v>
      </c>
      <c r="H277" s="1" t="s">
        <v>640</v>
      </c>
    </row>
    <row r="278" spans="7:8" x14ac:dyDescent="0.25">
      <c r="G278" s="1" t="s">
        <v>641</v>
      </c>
      <c r="H278" s="1" t="s">
        <v>642</v>
      </c>
    </row>
    <row r="279" spans="7:8" x14ac:dyDescent="0.25">
      <c r="G279" s="1" t="s">
        <v>162</v>
      </c>
      <c r="H279" s="1" t="s">
        <v>316</v>
      </c>
    </row>
    <row r="280" spans="7:8" x14ac:dyDescent="0.25">
      <c r="G280" s="1" t="s">
        <v>643</v>
      </c>
      <c r="H280" s="1" t="s">
        <v>644</v>
      </c>
    </row>
    <row r="281" spans="7:8" x14ac:dyDescent="0.25">
      <c r="G281" s="1" t="s">
        <v>163</v>
      </c>
      <c r="H281" s="1" t="s">
        <v>317</v>
      </c>
    </row>
    <row r="282" spans="7:8" x14ac:dyDescent="0.25">
      <c r="G282" s="1" t="s">
        <v>645</v>
      </c>
      <c r="H282" s="1" t="s">
        <v>646</v>
      </c>
    </row>
    <row r="283" spans="7:8" x14ac:dyDescent="0.25">
      <c r="G283" s="1" t="s">
        <v>647</v>
      </c>
      <c r="H283" s="1" t="s">
        <v>648</v>
      </c>
    </row>
    <row r="284" spans="7:8" x14ac:dyDescent="0.25">
      <c r="G284" s="1" t="s">
        <v>164</v>
      </c>
      <c r="H284" s="1" t="s">
        <v>318</v>
      </c>
    </row>
    <row r="285" spans="7:8" x14ac:dyDescent="0.25">
      <c r="G285" s="1" t="s">
        <v>649</v>
      </c>
      <c r="H285" s="1" t="s">
        <v>650</v>
      </c>
    </row>
    <row r="286" spans="7:8" x14ac:dyDescent="0.25">
      <c r="G286" s="1" t="s">
        <v>165</v>
      </c>
      <c r="H286" s="1" t="s">
        <v>319</v>
      </c>
    </row>
    <row r="287" spans="7:8" x14ac:dyDescent="0.25">
      <c r="G287" s="1" t="s">
        <v>651</v>
      </c>
      <c r="H287" s="1" t="s">
        <v>652</v>
      </c>
    </row>
    <row r="288" spans="7:8" x14ac:dyDescent="0.25">
      <c r="G288" s="1" t="s">
        <v>653</v>
      </c>
      <c r="H288" s="1" t="s">
        <v>654</v>
      </c>
    </row>
    <row r="289" spans="7:8" x14ac:dyDescent="0.25">
      <c r="G289" s="1" t="s">
        <v>655</v>
      </c>
      <c r="H289" s="1" t="s">
        <v>656</v>
      </c>
    </row>
    <row r="290" spans="7:8" x14ac:dyDescent="0.25">
      <c r="G290" s="1" t="s">
        <v>657</v>
      </c>
      <c r="H290" s="1" t="s">
        <v>658</v>
      </c>
    </row>
    <row r="291" spans="7:8" x14ac:dyDescent="0.25">
      <c r="G291" s="1" t="s">
        <v>659</v>
      </c>
      <c r="H291" s="1" t="s">
        <v>660</v>
      </c>
    </row>
    <row r="292" spans="7:8" x14ac:dyDescent="0.25">
      <c r="G292" s="1" t="s">
        <v>661</v>
      </c>
      <c r="H292" s="1" t="s">
        <v>662</v>
      </c>
    </row>
    <row r="293" spans="7:8" x14ac:dyDescent="0.25">
      <c r="G293" s="1" t="s">
        <v>663</v>
      </c>
      <c r="H293" s="1" t="s">
        <v>664</v>
      </c>
    </row>
    <row r="294" spans="7:8" x14ac:dyDescent="0.25">
      <c r="G294" s="1" t="s">
        <v>908</v>
      </c>
      <c r="H294" s="1" t="s">
        <v>909</v>
      </c>
    </row>
    <row r="295" spans="7:8" x14ac:dyDescent="0.25">
      <c r="G295" s="1" t="s">
        <v>910</v>
      </c>
      <c r="H295" s="1" t="s">
        <v>911</v>
      </c>
    </row>
    <row r="296" spans="7:8" x14ac:dyDescent="0.25">
      <c r="G296" s="1" t="s">
        <v>912</v>
      </c>
      <c r="H296" s="1" t="s">
        <v>913</v>
      </c>
    </row>
    <row r="297" spans="7:8" x14ac:dyDescent="0.25">
      <c r="G297" s="1" t="s">
        <v>914</v>
      </c>
      <c r="H297" s="1" t="s">
        <v>915</v>
      </c>
    </row>
    <row r="298" spans="7:8" x14ac:dyDescent="0.25">
      <c r="G298" s="1" t="s">
        <v>916</v>
      </c>
      <c r="H298" s="1" t="s">
        <v>917</v>
      </c>
    </row>
    <row r="299" spans="7:8" x14ac:dyDescent="0.25">
      <c r="G299" s="1" t="s">
        <v>918</v>
      </c>
      <c r="H299" s="1" t="s">
        <v>919</v>
      </c>
    </row>
    <row r="300" spans="7:8" x14ac:dyDescent="0.25">
      <c r="G300" s="1" t="s">
        <v>166</v>
      </c>
      <c r="H300" s="1" t="s">
        <v>320</v>
      </c>
    </row>
    <row r="301" spans="7:8" x14ac:dyDescent="0.25">
      <c r="G301" s="1" t="s">
        <v>665</v>
      </c>
      <c r="H301" s="1" t="s">
        <v>666</v>
      </c>
    </row>
    <row r="302" spans="7:8" x14ac:dyDescent="0.25">
      <c r="G302" s="1" t="s">
        <v>167</v>
      </c>
      <c r="H302" s="1" t="s">
        <v>321</v>
      </c>
    </row>
    <row r="303" spans="7:8" x14ac:dyDescent="0.25">
      <c r="G303" s="1" t="s">
        <v>920</v>
      </c>
      <c r="H303" s="1" t="s">
        <v>921</v>
      </c>
    </row>
    <row r="304" spans="7:8" x14ac:dyDescent="0.25">
      <c r="G304" s="1" t="s">
        <v>922</v>
      </c>
      <c r="H304" s="1" t="s">
        <v>923</v>
      </c>
    </row>
    <row r="305" spans="7:8" x14ac:dyDescent="0.25">
      <c r="G305" s="1" t="s">
        <v>168</v>
      </c>
      <c r="H305" s="1" t="s">
        <v>322</v>
      </c>
    </row>
    <row r="306" spans="7:8" x14ac:dyDescent="0.25">
      <c r="G306" s="1" t="s">
        <v>169</v>
      </c>
      <c r="H306" s="1" t="s">
        <v>323</v>
      </c>
    </row>
    <row r="307" spans="7:8" x14ac:dyDescent="0.25">
      <c r="G307" s="1" t="s">
        <v>170</v>
      </c>
      <c r="H307" s="1" t="s">
        <v>324</v>
      </c>
    </row>
    <row r="308" spans="7:8" x14ac:dyDescent="0.25">
      <c r="G308" s="1" t="s">
        <v>171</v>
      </c>
      <c r="H308" s="1" t="s">
        <v>325</v>
      </c>
    </row>
    <row r="309" spans="7:8" x14ac:dyDescent="0.25">
      <c r="G309" s="1" t="s">
        <v>924</v>
      </c>
      <c r="H309" s="1" t="s">
        <v>925</v>
      </c>
    </row>
    <row r="310" spans="7:8" x14ac:dyDescent="0.25">
      <c r="G310" s="1" t="s">
        <v>667</v>
      </c>
      <c r="H310" s="1" t="s">
        <v>668</v>
      </c>
    </row>
    <row r="311" spans="7:8" x14ac:dyDescent="0.25">
      <c r="G311" s="1" t="s">
        <v>669</v>
      </c>
      <c r="H311" s="1" t="s">
        <v>668</v>
      </c>
    </row>
    <row r="312" spans="7:8" x14ac:dyDescent="0.25">
      <c r="G312" s="1" t="s">
        <v>670</v>
      </c>
      <c r="H312" s="1" t="s">
        <v>668</v>
      </c>
    </row>
    <row r="313" spans="7:8" x14ac:dyDescent="0.25">
      <c r="G313" s="1" t="s">
        <v>671</v>
      </c>
      <c r="H313" s="1" t="s">
        <v>672</v>
      </c>
    </row>
    <row r="314" spans="7:8" x14ac:dyDescent="0.25">
      <c r="G314" s="1" t="s">
        <v>673</v>
      </c>
      <c r="H314" s="1" t="s">
        <v>672</v>
      </c>
    </row>
    <row r="315" spans="7:8" x14ac:dyDescent="0.25">
      <c r="G315" s="1" t="s">
        <v>674</v>
      </c>
      <c r="H315" s="1" t="s">
        <v>672</v>
      </c>
    </row>
    <row r="316" spans="7:8" x14ac:dyDescent="0.25">
      <c r="G316" s="1" t="s">
        <v>675</v>
      </c>
      <c r="H316" s="1" t="s">
        <v>676</v>
      </c>
    </row>
    <row r="317" spans="7:8" x14ac:dyDescent="0.25">
      <c r="G317" s="1" t="s">
        <v>677</v>
      </c>
      <c r="H317" s="1" t="s">
        <v>676</v>
      </c>
    </row>
    <row r="318" spans="7:8" x14ac:dyDescent="0.25">
      <c r="G318" s="1" t="s">
        <v>678</v>
      </c>
      <c r="H318" s="1" t="s">
        <v>676</v>
      </c>
    </row>
    <row r="319" spans="7:8" x14ac:dyDescent="0.25">
      <c r="G319" s="1" t="s">
        <v>172</v>
      </c>
      <c r="H319" s="1" t="s">
        <v>326</v>
      </c>
    </row>
    <row r="320" spans="7:8" x14ac:dyDescent="0.25">
      <c r="G320" s="1" t="s">
        <v>173</v>
      </c>
      <c r="H320" s="1" t="s">
        <v>326</v>
      </c>
    </row>
    <row r="321" spans="7:8" x14ac:dyDescent="0.25">
      <c r="G321" s="1" t="s">
        <v>926</v>
      </c>
      <c r="H321" s="1" t="s">
        <v>927</v>
      </c>
    </row>
    <row r="322" spans="7:8" x14ac:dyDescent="0.25">
      <c r="G322" s="1" t="s">
        <v>928</v>
      </c>
      <c r="H322" s="1" t="s">
        <v>925</v>
      </c>
    </row>
    <row r="323" spans="7:8" x14ac:dyDescent="0.25">
      <c r="G323" s="1" t="s">
        <v>679</v>
      </c>
      <c r="H323" s="1" t="s">
        <v>668</v>
      </c>
    </row>
    <row r="324" spans="7:8" x14ac:dyDescent="0.25">
      <c r="G324" s="1" t="s">
        <v>929</v>
      </c>
      <c r="H324" s="1" t="s">
        <v>930</v>
      </c>
    </row>
    <row r="325" spans="7:8" x14ac:dyDescent="0.25">
      <c r="G325" s="1" t="s">
        <v>680</v>
      </c>
      <c r="H325" s="1" t="s">
        <v>672</v>
      </c>
    </row>
    <row r="326" spans="7:8" x14ac:dyDescent="0.25">
      <c r="G326" s="1" t="s">
        <v>681</v>
      </c>
      <c r="H326" s="1" t="s">
        <v>676</v>
      </c>
    </row>
    <row r="327" spans="7:8" x14ac:dyDescent="0.25">
      <c r="G327" s="1" t="s">
        <v>682</v>
      </c>
      <c r="H327" s="1" t="s">
        <v>683</v>
      </c>
    </row>
    <row r="328" spans="7:8" x14ac:dyDescent="0.25">
      <c r="G328" s="1" t="s">
        <v>174</v>
      </c>
      <c r="H328" s="1" t="s">
        <v>327</v>
      </c>
    </row>
    <row r="329" spans="7:8" x14ac:dyDescent="0.25">
      <c r="G329" s="1" t="s">
        <v>931</v>
      </c>
      <c r="H329" s="1" t="s">
        <v>932</v>
      </c>
    </row>
    <row r="330" spans="7:8" x14ac:dyDescent="0.25">
      <c r="G330" s="1" t="s">
        <v>933</v>
      </c>
      <c r="H330" s="1" t="s">
        <v>934</v>
      </c>
    </row>
    <row r="331" spans="7:8" x14ac:dyDescent="0.25">
      <c r="G331" s="1" t="s">
        <v>175</v>
      </c>
      <c r="H331" s="1" t="s">
        <v>328</v>
      </c>
    </row>
    <row r="332" spans="7:8" x14ac:dyDescent="0.25">
      <c r="G332" s="1" t="s">
        <v>176</v>
      </c>
      <c r="H332" s="1" t="s">
        <v>329</v>
      </c>
    </row>
    <row r="333" spans="7:8" x14ac:dyDescent="0.25">
      <c r="G333" s="1" t="s">
        <v>177</v>
      </c>
      <c r="H333" s="1" t="s">
        <v>330</v>
      </c>
    </row>
    <row r="334" spans="7:8" x14ac:dyDescent="0.25">
      <c r="G334" s="1" t="s">
        <v>684</v>
      </c>
      <c r="H334" s="1" t="s">
        <v>685</v>
      </c>
    </row>
    <row r="335" spans="7:8" x14ac:dyDescent="0.25">
      <c r="G335" s="1" t="s">
        <v>178</v>
      </c>
      <c r="H335" s="1" t="s">
        <v>331</v>
      </c>
    </row>
    <row r="336" spans="7:8" x14ac:dyDescent="0.25">
      <c r="G336" s="1" t="s">
        <v>179</v>
      </c>
      <c r="H336" s="1" t="s">
        <v>332</v>
      </c>
    </row>
    <row r="337" spans="7:8" x14ac:dyDescent="0.25">
      <c r="G337" s="1" t="s">
        <v>686</v>
      </c>
      <c r="H337" s="1" t="s">
        <v>687</v>
      </c>
    </row>
    <row r="338" spans="7:8" x14ac:dyDescent="0.25">
      <c r="G338" s="1" t="s">
        <v>688</v>
      </c>
      <c r="H338" s="1" t="s">
        <v>689</v>
      </c>
    </row>
    <row r="339" spans="7:8" x14ac:dyDescent="0.25">
      <c r="G339" s="1" t="s">
        <v>180</v>
      </c>
      <c r="H339" s="1" t="s">
        <v>333</v>
      </c>
    </row>
    <row r="340" spans="7:8" x14ac:dyDescent="0.25">
      <c r="G340" s="1" t="s">
        <v>690</v>
      </c>
      <c r="H340" s="1" t="s">
        <v>691</v>
      </c>
    </row>
    <row r="341" spans="7:8" x14ac:dyDescent="0.25">
      <c r="G341" s="1" t="s">
        <v>692</v>
      </c>
      <c r="H341" s="1" t="s">
        <v>693</v>
      </c>
    </row>
    <row r="342" spans="7:8" x14ac:dyDescent="0.25">
      <c r="G342" s="1" t="s">
        <v>935</v>
      </c>
      <c r="H342" s="1" t="s">
        <v>936</v>
      </c>
    </row>
    <row r="343" spans="7:8" x14ac:dyDescent="0.25">
      <c r="G343" s="1" t="s">
        <v>937</v>
      </c>
      <c r="H343" s="1" t="s">
        <v>938</v>
      </c>
    </row>
    <row r="344" spans="7:8" x14ac:dyDescent="0.25">
      <c r="G344" s="1" t="s">
        <v>939</v>
      </c>
      <c r="H344" s="1" t="s">
        <v>940</v>
      </c>
    </row>
    <row r="345" spans="7:8" x14ac:dyDescent="0.25">
      <c r="G345" s="1" t="s">
        <v>941</v>
      </c>
      <c r="H345" s="1" t="s">
        <v>942</v>
      </c>
    </row>
    <row r="346" spans="7:8" x14ac:dyDescent="0.25">
      <c r="G346" s="1" t="s">
        <v>943</v>
      </c>
      <c r="H346" s="1" t="s">
        <v>944</v>
      </c>
    </row>
    <row r="347" spans="7:8" x14ac:dyDescent="0.25">
      <c r="G347" s="1" t="s">
        <v>945</v>
      </c>
      <c r="H347" s="1" t="s">
        <v>946</v>
      </c>
    </row>
    <row r="348" spans="7:8" x14ac:dyDescent="0.25">
      <c r="G348" s="1" t="s">
        <v>181</v>
      </c>
      <c r="H348" s="1" t="s">
        <v>334</v>
      </c>
    </row>
    <row r="349" spans="7:8" x14ac:dyDescent="0.25">
      <c r="G349" s="1" t="s">
        <v>694</v>
      </c>
      <c r="H349" s="1" t="s">
        <v>695</v>
      </c>
    </row>
    <row r="350" spans="7:8" x14ac:dyDescent="0.25">
      <c r="G350" s="1" t="s">
        <v>696</v>
      </c>
      <c r="H350" s="1" t="s">
        <v>697</v>
      </c>
    </row>
    <row r="351" spans="7:8" x14ac:dyDescent="0.25">
      <c r="G351" s="1" t="s">
        <v>698</v>
      </c>
      <c r="H351" s="1" t="s">
        <v>699</v>
      </c>
    </row>
    <row r="352" spans="7:8" x14ac:dyDescent="0.25">
      <c r="G352" s="1" t="s">
        <v>700</v>
      </c>
      <c r="H352" s="1" t="s">
        <v>701</v>
      </c>
    </row>
    <row r="353" spans="7:8" x14ac:dyDescent="0.25">
      <c r="G353" s="1" t="s">
        <v>182</v>
      </c>
      <c r="H353" s="1" t="s">
        <v>335</v>
      </c>
    </row>
    <row r="354" spans="7:8" x14ac:dyDescent="0.25">
      <c r="G354" s="1" t="s">
        <v>183</v>
      </c>
      <c r="H354" s="1" t="s">
        <v>336</v>
      </c>
    </row>
    <row r="355" spans="7:8" x14ac:dyDescent="0.25">
      <c r="G355" s="1" t="s">
        <v>702</v>
      </c>
      <c r="H355" s="1" t="s">
        <v>703</v>
      </c>
    </row>
    <row r="356" spans="7:8" x14ac:dyDescent="0.25">
      <c r="G356" s="1" t="s">
        <v>704</v>
      </c>
      <c r="H356" s="1" t="s">
        <v>705</v>
      </c>
    </row>
    <row r="357" spans="7:8" x14ac:dyDescent="0.25">
      <c r="G357" s="1" t="s">
        <v>706</v>
      </c>
      <c r="H357" s="1" t="s">
        <v>707</v>
      </c>
    </row>
    <row r="358" spans="7:8" x14ac:dyDescent="0.25">
      <c r="G358" s="1" t="s">
        <v>184</v>
      </c>
      <c r="H358" s="1" t="s">
        <v>337</v>
      </c>
    </row>
    <row r="359" spans="7:8" x14ac:dyDescent="0.25">
      <c r="G359" s="1" t="s">
        <v>185</v>
      </c>
      <c r="H359" s="1" t="s">
        <v>338</v>
      </c>
    </row>
    <row r="360" spans="7:8" x14ac:dyDescent="0.25">
      <c r="G360" s="1" t="s">
        <v>708</v>
      </c>
      <c r="H360" s="1" t="s">
        <v>709</v>
      </c>
    </row>
    <row r="361" spans="7:8" x14ac:dyDescent="0.25">
      <c r="G361" s="1" t="s">
        <v>710</v>
      </c>
      <c r="H361" s="1" t="s">
        <v>711</v>
      </c>
    </row>
    <row r="362" spans="7:8" x14ac:dyDescent="0.25">
      <c r="G362" s="1" t="s">
        <v>712</v>
      </c>
      <c r="H362" s="1" t="s">
        <v>713</v>
      </c>
    </row>
    <row r="363" spans="7:8" x14ac:dyDescent="0.25">
      <c r="G363" s="1" t="s">
        <v>714</v>
      </c>
      <c r="H363" s="1" t="s">
        <v>715</v>
      </c>
    </row>
    <row r="364" spans="7:8" x14ac:dyDescent="0.25">
      <c r="G364" s="1" t="s">
        <v>716</v>
      </c>
      <c r="H364" s="1" t="s">
        <v>717</v>
      </c>
    </row>
    <row r="365" spans="7:8" x14ac:dyDescent="0.25">
      <c r="G365" s="1" t="s">
        <v>718</v>
      </c>
      <c r="H365" s="1" t="s">
        <v>719</v>
      </c>
    </row>
    <row r="366" spans="7:8" x14ac:dyDescent="0.25">
      <c r="G366" s="1" t="s">
        <v>720</v>
      </c>
      <c r="H366" s="1" t="s">
        <v>721</v>
      </c>
    </row>
    <row r="367" spans="7:8" x14ac:dyDescent="0.25">
      <c r="G367" s="1" t="s">
        <v>722</v>
      </c>
      <c r="H367" s="1" t="s">
        <v>723</v>
      </c>
    </row>
    <row r="368" spans="7:8" x14ac:dyDescent="0.25">
      <c r="G368" s="1" t="s">
        <v>724</v>
      </c>
      <c r="H368" s="1" t="s">
        <v>725</v>
      </c>
    </row>
    <row r="369" spans="7:8" x14ac:dyDescent="0.25">
      <c r="G369" s="1" t="s">
        <v>947</v>
      </c>
      <c r="H369" s="1" t="s">
        <v>948</v>
      </c>
    </row>
    <row r="370" spans="7:8" x14ac:dyDescent="0.25">
      <c r="G370" s="1" t="s">
        <v>726</v>
      </c>
      <c r="H370" s="1" t="s">
        <v>355</v>
      </c>
    </row>
    <row r="371" spans="7:8" x14ac:dyDescent="0.25">
      <c r="G371" s="1" t="s">
        <v>186</v>
      </c>
      <c r="H371" s="1" t="s">
        <v>727</v>
      </c>
    </row>
    <row r="372" spans="7:8" x14ac:dyDescent="0.25">
      <c r="G372" s="1" t="s">
        <v>728</v>
      </c>
      <c r="H372" s="1" t="s">
        <v>729</v>
      </c>
    </row>
    <row r="373" spans="7:8" x14ac:dyDescent="0.25">
      <c r="G373" s="1" t="s">
        <v>730</v>
      </c>
      <c r="H373" s="1" t="s">
        <v>731</v>
      </c>
    </row>
    <row r="374" spans="7:8" x14ac:dyDescent="0.25">
      <c r="G374" s="1" t="s">
        <v>187</v>
      </c>
      <c r="H374" s="1" t="s">
        <v>339</v>
      </c>
    </row>
    <row r="375" spans="7:8" x14ac:dyDescent="0.25">
      <c r="G375" s="1" t="s">
        <v>732</v>
      </c>
      <c r="H375" s="1" t="s">
        <v>733</v>
      </c>
    </row>
    <row r="376" spans="7:8" x14ac:dyDescent="0.25">
      <c r="G376" s="1" t="s">
        <v>734</v>
      </c>
      <c r="H376" s="1" t="s">
        <v>735</v>
      </c>
    </row>
    <row r="377" spans="7:8" x14ac:dyDescent="0.25">
      <c r="G377" s="1" t="s">
        <v>736</v>
      </c>
      <c r="H377" s="1" t="s">
        <v>737</v>
      </c>
    </row>
    <row r="378" spans="7:8" x14ac:dyDescent="0.25">
      <c r="G378" s="1" t="s">
        <v>738</v>
      </c>
      <c r="H378" s="1" t="s">
        <v>739</v>
      </c>
    </row>
    <row r="379" spans="7:8" x14ac:dyDescent="0.25">
      <c r="G379" s="1" t="s">
        <v>740</v>
      </c>
      <c r="H379" s="1" t="s">
        <v>741</v>
      </c>
    </row>
    <row r="380" spans="7:8" x14ac:dyDescent="0.25">
      <c r="G380" s="1" t="s">
        <v>742</v>
      </c>
      <c r="H380" s="1" t="s">
        <v>743</v>
      </c>
    </row>
    <row r="381" spans="7:8" x14ac:dyDescent="0.25">
      <c r="G381" s="1" t="s">
        <v>744</v>
      </c>
      <c r="H381" s="1" t="s">
        <v>745</v>
      </c>
    </row>
    <row r="382" spans="7:8" x14ac:dyDescent="0.25">
      <c r="G382" s="1" t="s">
        <v>949</v>
      </c>
      <c r="H382" s="1" t="s">
        <v>950</v>
      </c>
    </row>
    <row r="383" spans="7:8" x14ac:dyDescent="0.25">
      <c r="G383" s="1" t="s">
        <v>951</v>
      </c>
      <c r="H383" s="1" t="s">
        <v>952</v>
      </c>
    </row>
    <row r="384" spans="7:8" x14ac:dyDescent="0.25">
      <c r="G384" s="1" t="s">
        <v>746</v>
      </c>
      <c r="H384" s="1" t="s">
        <v>747</v>
      </c>
    </row>
    <row r="385" spans="7:8" x14ac:dyDescent="0.25">
      <c r="G385" s="1" t="s">
        <v>953</v>
      </c>
      <c r="H385" s="1" t="s">
        <v>954</v>
      </c>
    </row>
    <row r="386" spans="7:8" x14ac:dyDescent="0.25">
      <c r="G386" s="1" t="s">
        <v>748</v>
      </c>
      <c r="H386" s="1" t="s">
        <v>668</v>
      </c>
    </row>
    <row r="387" spans="7:8" x14ac:dyDescent="0.25">
      <c r="G387" s="1" t="s">
        <v>749</v>
      </c>
      <c r="H387" s="1" t="s">
        <v>672</v>
      </c>
    </row>
    <row r="388" spans="7:8" x14ac:dyDescent="0.25">
      <c r="G388" s="1" t="s">
        <v>750</v>
      </c>
      <c r="H388" s="1" t="s">
        <v>676</v>
      </c>
    </row>
    <row r="389" spans="7:8" x14ac:dyDescent="0.25">
      <c r="G389" s="1" t="s">
        <v>188</v>
      </c>
      <c r="H389" s="1" t="s">
        <v>340</v>
      </c>
    </row>
    <row r="390" spans="7:8" x14ac:dyDescent="0.25">
      <c r="G390" s="1" t="s">
        <v>751</v>
      </c>
      <c r="H390" s="1" t="s">
        <v>752</v>
      </c>
    </row>
    <row r="391" spans="7:8" x14ac:dyDescent="0.25">
      <c r="G391" s="1" t="s">
        <v>753</v>
      </c>
      <c r="H391" s="1" t="s">
        <v>754</v>
      </c>
    </row>
    <row r="392" spans="7:8" x14ac:dyDescent="0.25">
      <c r="G392" s="1" t="s">
        <v>755</v>
      </c>
      <c r="H392" s="1" t="s">
        <v>756</v>
      </c>
    </row>
    <row r="393" spans="7:8" x14ac:dyDescent="0.25">
      <c r="G393" s="1" t="s">
        <v>757</v>
      </c>
      <c r="H393" s="1" t="s">
        <v>758</v>
      </c>
    </row>
    <row r="394" spans="7:8" x14ac:dyDescent="0.25">
      <c r="G394" s="1" t="s">
        <v>759</v>
      </c>
      <c r="H394" s="1" t="s">
        <v>760</v>
      </c>
    </row>
    <row r="395" spans="7:8" x14ac:dyDescent="0.25">
      <c r="G395" s="1" t="s">
        <v>761</v>
      </c>
      <c r="H395" s="1" t="s">
        <v>762</v>
      </c>
    </row>
    <row r="396" spans="7:8" x14ac:dyDescent="0.25">
      <c r="G396" s="1" t="s">
        <v>763</v>
      </c>
      <c r="H396" s="1" t="s">
        <v>764</v>
      </c>
    </row>
    <row r="397" spans="7:8" x14ac:dyDescent="0.25">
      <c r="G397" s="1" t="s">
        <v>765</v>
      </c>
      <c r="H397" s="1" t="s">
        <v>766</v>
      </c>
    </row>
    <row r="398" spans="7:8" x14ac:dyDescent="0.25">
      <c r="G398" s="1" t="s">
        <v>767</v>
      </c>
      <c r="H398" s="1" t="s">
        <v>768</v>
      </c>
    </row>
    <row r="399" spans="7:8" x14ac:dyDescent="0.25">
      <c r="G399" s="1" t="s">
        <v>769</v>
      </c>
      <c r="H399" s="1" t="s">
        <v>770</v>
      </c>
    </row>
    <row r="400" spans="7:8" x14ac:dyDescent="0.25">
      <c r="G400" s="1" t="s">
        <v>771</v>
      </c>
      <c r="H400" s="1" t="s">
        <v>772</v>
      </c>
    </row>
    <row r="401" spans="7:8" x14ac:dyDescent="0.25">
      <c r="G401" s="1" t="s">
        <v>773</v>
      </c>
      <c r="H401" s="1" t="s">
        <v>774</v>
      </c>
    </row>
    <row r="402" spans="7:8" x14ac:dyDescent="0.25">
      <c r="G402" s="1" t="s">
        <v>775</v>
      </c>
      <c r="H402" s="1" t="s">
        <v>776</v>
      </c>
    </row>
    <row r="403" spans="7:8" x14ac:dyDescent="0.25">
      <c r="G403" s="1" t="s">
        <v>777</v>
      </c>
      <c r="H403" s="1" t="s">
        <v>778</v>
      </c>
    </row>
    <row r="404" spans="7:8" x14ac:dyDescent="0.25">
      <c r="G404" s="1" t="s">
        <v>779</v>
      </c>
      <c r="H404" s="1" t="s">
        <v>780</v>
      </c>
    </row>
    <row r="405" spans="7:8" x14ac:dyDescent="0.25">
      <c r="G405" s="1" t="s">
        <v>781</v>
      </c>
      <c r="H405" s="1" t="s">
        <v>782</v>
      </c>
    </row>
    <row r="406" spans="7:8" x14ac:dyDescent="0.25">
      <c r="G406" s="1" t="s">
        <v>783</v>
      </c>
      <c r="H406" s="1" t="s">
        <v>784</v>
      </c>
    </row>
    <row r="407" spans="7:8" x14ac:dyDescent="0.25">
      <c r="G407" s="1" t="s">
        <v>189</v>
      </c>
      <c r="H407" s="1" t="s">
        <v>341</v>
      </c>
    </row>
    <row r="408" spans="7:8" x14ac:dyDescent="0.25">
      <c r="G408" s="1" t="s">
        <v>785</v>
      </c>
      <c r="H408" s="1" t="s">
        <v>786</v>
      </c>
    </row>
    <row r="409" spans="7:8" x14ac:dyDescent="0.25">
      <c r="G409" s="1" t="s">
        <v>787</v>
      </c>
      <c r="H409" s="1" t="s">
        <v>788</v>
      </c>
    </row>
    <row r="410" spans="7:8" x14ac:dyDescent="0.25">
      <c r="G410" s="1" t="s">
        <v>190</v>
      </c>
      <c r="H410" s="1" t="s">
        <v>342</v>
      </c>
    </row>
    <row r="411" spans="7:8" x14ac:dyDescent="0.25">
      <c r="G411" s="1" t="s">
        <v>789</v>
      </c>
      <c r="H411" s="1" t="s">
        <v>790</v>
      </c>
    </row>
    <row r="412" spans="7:8" x14ac:dyDescent="0.25">
      <c r="G412" s="1" t="s">
        <v>791</v>
      </c>
      <c r="H412" s="1" t="s">
        <v>792</v>
      </c>
    </row>
    <row r="413" spans="7:8" x14ac:dyDescent="0.25">
      <c r="G413" s="1" t="s">
        <v>793</v>
      </c>
      <c r="H413" s="1" t="s">
        <v>794</v>
      </c>
    </row>
    <row r="414" spans="7:8" x14ac:dyDescent="0.25">
      <c r="G414" s="1" t="s">
        <v>795</v>
      </c>
      <c r="H414" s="1" t="s">
        <v>354</v>
      </c>
    </row>
    <row r="415" spans="7:8" x14ac:dyDescent="0.25">
      <c r="G415" s="1" t="s">
        <v>191</v>
      </c>
      <c r="H415" s="1" t="s">
        <v>343</v>
      </c>
    </row>
    <row r="416" spans="7:8" x14ac:dyDescent="0.25">
      <c r="G416" s="1" t="s">
        <v>796</v>
      </c>
      <c r="H416" s="1" t="s">
        <v>797</v>
      </c>
    </row>
    <row r="417" spans="7:8" x14ac:dyDescent="0.25">
      <c r="G417" s="1" t="s">
        <v>798</v>
      </c>
      <c r="H417" s="1" t="s">
        <v>799</v>
      </c>
    </row>
    <row r="418" spans="7:8" x14ac:dyDescent="0.25">
      <c r="G418" s="1" t="s">
        <v>192</v>
      </c>
      <c r="H418" s="1" t="s">
        <v>344</v>
      </c>
    </row>
    <row r="419" spans="7:8" x14ac:dyDescent="0.25">
      <c r="G419" s="1" t="s">
        <v>193</v>
      </c>
      <c r="H419" s="1" t="s">
        <v>345</v>
      </c>
    </row>
    <row r="420" spans="7:8" x14ac:dyDescent="0.25">
      <c r="G420" s="1" t="s">
        <v>194</v>
      </c>
      <c r="H420" s="1" t="s">
        <v>346</v>
      </c>
    </row>
    <row r="421" spans="7:8" x14ac:dyDescent="0.25">
      <c r="G421" s="1" t="s">
        <v>195</v>
      </c>
      <c r="H421" s="1" t="s">
        <v>347</v>
      </c>
    </row>
    <row r="422" spans="7:8" x14ac:dyDescent="0.25">
      <c r="G422" s="1" t="s">
        <v>800</v>
      </c>
      <c r="H422" s="1" t="s">
        <v>801</v>
      </c>
    </row>
    <row r="423" spans="7:8" x14ac:dyDescent="0.25">
      <c r="G423" s="1" t="s">
        <v>196</v>
      </c>
      <c r="H423" s="1" t="s">
        <v>348</v>
      </c>
    </row>
    <row r="424" spans="7:8" x14ac:dyDescent="0.25">
      <c r="G424" s="1" t="s">
        <v>802</v>
      </c>
      <c r="H424" s="1" t="s">
        <v>803</v>
      </c>
    </row>
    <row r="425" spans="7:8" x14ac:dyDescent="0.25">
      <c r="G425" s="1" t="s">
        <v>804</v>
      </c>
      <c r="H425" s="1" t="s">
        <v>805</v>
      </c>
    </row>
    <row r="426" spans="7:8" x14ac:dyDescent="0.25">
      <c r="G426" s="1" t="s">
        <v>806</v>
      </c>
      <c r="H426" s="1" t="s">
        <v>807</v>
      </c>
    </row>
    <row r="427" spans="7:8" x14ac:dyDescent="0.25">
      <c r="G427" s="1" t="s">
        <v>197</v>
      </c>
      <c r="H427" s="1" t="s">
        <v>349</v>
      </c>
    </row>
    <row r="428" spans="7:8" x14ac:dyDescent="0.25">
      <c r="G428" s="1" t="s">
        <v>198</v>
      </c>
      <c r="H428" s="1" t="s">
        <v>350</v>
      </c>
    </row>
    <row r="429" spans="7:8" x14ac:dyDescent="0.25">
      <c r="G429" s="1" t="s">
        <v>199</v>
      </c>
      <c r="H429" s="1" t="s">
        <v>351</v>
      </c>
    </row>
    <row r="430" spans="7:8" x14ac:dyDescent="0.25">
      <c r="G430" s="1" t="s">
        <v>200</v>
      </c>
      <c r="H430" s="1" t="s">
        <v>352</v>
      </c>
    </row>
    <row r="431" spans="7:8" x14ac:dyDescent="0.25">
      <c r="G431" s="1" t="s">
        <v>808</v>
      </c>
      <c r="H431" s="1" t="s">
        <v>809</v>
      </c>
    </row>
    <row r="432" spans="7:8" x14ac:dyDescent="0.25">
      <c r="G432" s="1" t="s">
        <v>810</v>
      </c>
      <c r="H432" s="1" t="s">
        <v>811</v>
      </c>
    </row>
    <row r="433" spans="7:8" x14ac:dyDescent="0.25">
      <c r="G433" s="1" t="s">
        <v>201</v>
      </c>
      <c r="H433" s="1" t="s">
        <v>353</v>
      </c>
    </row>
    <row r="434" spans="7:8" x14ac:dyDescent="0.25">
      <c r="G434"/>
      <c r="H434"/>
    </row>
    <row r="435" spans="7:8" x14ac:dyDescent="0.25">
      <c r="G435"/>
      <c r="H435"/>
    </row>
    <row r="436" spans="7:8" x14ac:dyDescent="0.25">
      <c r="G436"/>
      <c r="H436"/>
    </row>
    <row r="437" spans="7:8" x14ac:dyDescent="0.25">
      <c r="G437"/>
      <c r="H437"/>
    </row>
    <row r="438" spans="7:8" x14ac:dyDescent="0.25">
      <c r="G438"/>
      <c r="H438"/>
    </row>
    <row r="439" spans="7:8" x14ac:dyDescent="0.25">
      <c r="G439"/>
      <c r="H439"/>
    </row>
    <row r="440" spans="7:8" x14ac:dyDescent="0.25">
      <c r="G440"/>
      <c r="H440"/>
    </row>
    <row r="441" spans="7:8" x14ac:dyDescent="0.25">
      <c r="G441"/>
      <c r="H441"/>
    </row>
    <row r="442" spans="7:8" x14ac:dyDescent="0.25">
      <c r="G442"/>
      <c r="H442"/>
    </row>
    <row r="443" spans="7:8" x14ac:dyDescent="0.25">
      <c r="G443"/>
      <c r="H443"/>
    </row>
    <row r="444" spans="7:8" x14ac:dyDescent="0.25">
      <c r="G444"/>
      <c r="H444"/>
    </row>
    <row r="445" spans="7:8" x14ac:dyDescent="0.25">
      <c r="G445"/>
      <c r="H445"/>
    </row>
    <row r="446" spans="7:8" x14ac:dyDescent="0.25">
      <c r="G446"/>
      <c r="H446"/>
    </row>
    <row r="447" spans="7:8" x14ac:dyDescent="0.25">
      <c r="G447"/>
      <c r="H447"/>
    </row>
    <row r="448" spans="7:8" x14ac:dyDescent="0.25">
      <c r="G448"/>
      <c r="H448"/>
    </row>
    <row r="449" spans="7:8" x14ac:dyDescent="0.25">
      <c r="G449"/>
      <c r="H449"/>
    </row>
    <row r="450" spans="7:8" x14ac:dyDescent="0.25">
      <c r="G450"/>
      <c r="H450"/>
    </row>
    <row r="451" spans="7:8" x14ac:dyDescent="0.25">
      <c r="G451"/>
      <c r="H451"/>
    </row>
    <row r="452" spans="7:8" x14ac:dyDescent="0.25">
      <c r="G452"/>
      <c r="H452"/>
    </row>
    <row r="453" spans="7:8" x14ac:dyDescent="0.25">
      <c r="G453"/>
      <c r="H453"/>
    </row>
    <row r="454" spans="7:8" x14ac:dyDescent="0.25">
      <c r="G454"/>
      <c r="H454"/>
    </row>
    <row r="455" spans="7:8" x14ac:dyDescent="0.25">
      <c r="G455"/>
      <c r="H455"/>
    </row>
    <row r="456" spans="7:8" x14ac:dyDescent="0.25">
      <c r="G456"/>
      <c r="H456"/>
    </row>
    <row r="457" spans="7:8" x14ac:dyDescent="0.25">
      <c r="G457"/>
      <c r="H457"/>
    </row>
    <row r="458" spans="7:8" x14ac:dyDescent="0.25">
      <c r="G458"/>
      <c r="H458"/>
    </row>
    <row r="459" spans="7:8" x14ac:dyDescent="0.25">
      <c r="G459"/>
      <c r="H459"/>
    </row>
    <row r="460" spans="7:8" x14ac:dyDescent="0.25">
      <c r="G460"/>
      <c r="H460"/>
    </row>
    <row r="461" spans="7:8" x14ac:dyDescent="0.25">
      <c r="G461"/>
      <c r="H461"/>
    </row>
    <row r="462" spans="7:8" x14ac:dyDescent="0.25">
      <c r="G462"/>
      <c r="H462"/>
    </row>
    <row r="463" spans="7:8" x14ac:dyDescent="0.25">
      <c r="G463"/>
      <c r="H463"/>
    </row>
    <row r="464" spans="7:8" x14ac:dyDescent="0.25">
      <c r="G464"/>
      <c r="H464"/>
    </row>
    <row r="465" spans="7:8" x14ac:dyDescent="0.25">
      <c r="G465"/>
      <c r="H465"/>
    </row>
    <row r="466" spans="7:8" x14ac:dyDescent="0.25">
      <c r="G466"/>
      <c r="H466"/>
    </row>
    <row r="467" spans="7:8" x14ac:dyDescent="0.25">
      <c r="G467"/>
      <c r="H467"/>
    </row>
    <row r="468" spans="7:8" x14ac:dyDescent="0.25">
      <c r="G468"/>
      <c r="H468"/>
    </row>
    <row r="469" spans="7:8" x14ac:dyDescent="0.25">
      <c r="G469"/>
      <c r="H469"/>
    </row>
    <row r="470" spans="7:8" x14ac:dyDescent="0.25">
      <c r="G470"/>
      <c r="H470"/>
    </row>
    <row r="471" spans="7:8" x14ac:dyDescent="0.25">
      <c r="G471"/>
      <c r="H471"/>
    </row>
    <row r="472" spans="7:8" x14ac:dyDescent="0.25">
      <c r="G472"/>
      <c r="H472"/>
    </row>
    <row r="473" spans="7:8" x14ac:dyDescent="0.25">
      <c r="G473"/>
      <c r="H473"/>
    </row>
    <row r="474" spans="7:8" x14ac:dyDescent="0.25">
      <c r="G474"/>
      <c r="H474"/>
    </row>
    <row r="475" spans="7:8" x14ac:dyDescent="0.25">
      <c r="G475"/>
      <c r="H475"/>
    </row>
    <row r="476" spans="7:8" x14ac:dyDescent="0.25">
      <c r="G476"/>
      <c r="H476"/>
    </row>
    <row r="477" spans="7:8" x14ac:dyDescent="0.25">
      <c r="G477"/>
      <c r="H477"/>
    </row>
    <row r="478" spans="7:8" x14ac:dyDescent="0.25">
      <c r="G478"/>
      <c r="H478"/>
    </row>
    <row r="479" spans="7:8" x14ac:dyDescent="0.25">
      <c r="G479"/>
      <c r="H479"/>
    </row>
    <row r="480" spans="7:8" x14ac:dyDescent="0.25">
      <c r="G480"/>
      <c r="H480"/>
    </row>
    <row r="481" spans="7:8" x14ac:dyDescent="0.25">
      <c r="G481"/>
      <c r="H481"/>
    </row>
    <row r="482" spans="7:8" x14ac:dyDescent="0.25">
      <c r="G482"/>
      <c r="H482"/>
    </row>
    <row r="483" spans="7:8" x14ac:dyDescent="0.25">
      <c r="G483"/>
      <c r="H483"/>
    </row>
    <row r="484" spans="7:8" x14ac:dyDescent="0.25">
      <c r="G484"/>
      <c r="H484"/>
    </row>
    <row r="485" spans="7:8" x14ac:dyDescent="0.25">
      <c r="G485"/>
      <c r="H485"/>
    </row>
    <row r="486" spans="7:8" x14ac:dyDescent="0.25">
      <c r="G486"/>
      <c r="H486"/>
    </row>
    <row r="487" spans="7:8" x14ac:dyDescent="0.25">
      <c r="G487"/>
      <c r="H487"/>
    </row>
    <row r="488" spans="7:8" x14ac:dyDescent="0.25">
      <c r="G488"/>
      <c r="H488"/>
    </row>
    <row r="489" spans="7:8" x14ac:dyDescent="0.25">
      <c r="G489"/>
      <c r="H489"/>
    </row>
    <row r="490" spans="7:8" x14ac:dyDescent="0.25">
      <c r="G490"/>
      <c r="H490"/>
    </row>
    <row r="491" spans="7:8" x14ac:dyDescent="0.25">
      <c r="G491"/>
      <c r="H491"/>
    </row>
    <row r="492" spans="7:8" x14ac:dyDescent="0.25">
      <c r="G492"/>
      <c r="H492"/>
    </row>
    <row r="493" spans="7:8" x14ac:dyDescent="0.25">
      <c r="G493"/>
      <c r="H493"/>
    </row>
    <row r="494" spans="7:8" x14ac:dyDescent="0.25">
      <c r="G494"/>
      <c r="H494"/>
    </row>
    <row r="495" spans="7:8" x14ac:dyDescent="0.25">
      <c r="G495"/>
      <c r="H495"/>
    </row>
    <row r="496" spans="7:8" x14ac:dyDescent="0.25">
      <c r="G496"/>
      <c r="H496"/>
    </row>
    <row r="497" spans="7:8" x14ac:dyDescent="0.25">
      <c r="G497"/>
      <c r="H497"/>
    </row>
    <row r="498" spans="7:8" x14ac:dyDescent="0.25">
      <c r="G498"/>
      <c r="H498"/>
    </row>
    <row r="499" spans="7:8" x14ac:dyDescent="0.25">
      <c r="G499"/>
      <c r="H499"/>
    </row>
    <row r="500" spans="7:8" x14ac:dyDescent="0.25">
      <c r="G500"/>
      <c r="H500"/>
    </row>
    <row r="501" spans="7:8" x14ac:dyDescent="0.25">
      <c r="G501"/>
      <c r="H501"/>
    </row>
    <row r="502" spans="7:8" x14ac:dyDescent="0.25">
      <c r="G502"/>
      <c r="H502"/>
    </row>
    <row r="503" spans="7:8" x14ac:dyDescent="0.25">
      <c r="G503"/>
      <c r="H503"/>
    </row>
    <row r="504" spans="7:8" x14ac:dyDescent="0.25">
      <c r="G504"/>
      <c r="H504"/>
    </row>
    <row r="505" spans="7:8" x14ac:dyDescent="0.25">
      <c r="G505"/>
      <c r="H505"/>
    </row>
    <row r="506" spans="7:8" x14ac:dyDescent="0.25">
      <c r="G506"/>
      <c r="H506"/>
    </row>
    <row r="507" spans="7:8" x14ac:dyDescent="0.25">
      <c r="G507"/>
      <c r="H507"/>
    </row>
    <row r="508" spans="7:8" x14ac:dyDescent="0.25">
      <c r="G508"/>
      <c r="H508"/>
    </row>
    <row r="509" spans="7:8" x14ac:dyDescent="0.25">
      <c r="G509"/>
      <c r="H509"/>
    </row>
    <row r="510" spans="7:8" x14ac:dyDescent="0.25">
      <c r="G510"/>
      <c r="H510"/>
    </row>
    <row r="511" spans="7:8" x14ac:dyDescent="0.25">
      <c r="G511"/>
      <c r="H511"/>
    </row>
    <row r="512" spans="7:8" x14ac:dyDescent="0.25">
      <c r="G512"/>
      <c r="H512"/>
    </row>
    <row r="513" spans="7:8" x14ac:dyDescent="0.25">
      <c r="G513"/>
      <c r="H513"/>
    </row>
    <row r="514" spans="7:8" x14ac:dyDescent="0.25">
      <c r="G514"/>
      <c r="H514"/>
    </row>
    <row r="515" spans="7:8" x14ac:dyDescent="0.25">
      <c r="G515"/>
      <c r="H515"/>
    </row>
    <row r="516" spans="7:8" x14ac:dyDescent="0.25">
      <c r="G516"/>
      <c r="H516"/>
    </row>
    <row r="517" spans="7:8" x14ac:dyDescent="0.25">
      <c r="G517"/>
      <c r="H517"/>
    </row>
    <row r="518" spans="7:8" x14ac:dyDescent="0.25">
      <c r="G518"/>
      <c r="H518"/>
    </row>
    <row r="519" spans="7:8" x14ac:dyDescent="0.25">
      <c r="G519"/>
      <c r="H519"/>
    </row>
    <row r="520" spans="7:8" x14ac:dyDescent="0.25">
      <c r="G520"/>
      <c r="H520"/>
    </row>
    <row r="521" spans="7:8" x14ac:dyDescent="0.25">
      <c r="G521"/>
      <c r="H521"/>
    </row>
    <row r="522" spans="7:8" x14ac:dyDescent="0.25">
      <c r="G522"/>
      <c r="H522"/>
    </row>
    <row r="523" spans="7:8" x14ac:dyDescent="0.25">
      <c r="G523"/>
      <c r="H523"/>
    </row>
    <row r="524" spans="7:8" x14ac:dyDescent="0.25">
      <c r="G524"/>
      <c r="H524"/>
    </row>
    <row r="525" spans="7:8" x14ac:dyDescent="0.25">
      <c r="G525"/>
      <c r="H525"/>
    </row>
    <row r="526" spans="7:8" x14ac:dyDescent="0.25">
      <c r="G526"/>
      <c r="H526"/>
    </row>
    <row r="527" spans="7:8" x14ac:dyDescent="0.25">
      <c r="G527"/>
      <c r="H527"/>
    </row>
    <row r="528" spans="7:8" x14ac:dyDescent="0.25">
      <c r="G528"/>
      <c r="H528"/>
    </row>
    <row r="529" spans="7:8" x14ac:dyDescent="0.25">
      <c r="G529"/>
      <c r="H529"/>
    </row>
    <row r="530" spans="7:8" x14ac:dyDescent="0.25">
      <c r="G530"/>
      <c r="H530"/>
    </row>
    <row r="531" spans="7:8" x14ac:dyDescent="0.25">
      <c r="G531"/>
      <c r="H531"/>
    </row>
    <row r="532" spans="7:8" x14ac:dyDescent="0.25">
      <c r="G532"/>
      <c r="H532"/>
    </row>
    <row r="533" spans="7:8" x14ac:dyDescent="0.25">
      <c r="G533"/>
      <c r="H533"/>
    </row>
    <row r="534" spans="7:8" x14ac:dyDescent="0.25">
      <c r="G534"/>
      <c r="H534"/>
    </row>
    <row r="535" spans="7:8" x14ac:dyDescent="0.25">
      <c r="G535"/>
      <c r="H535"/>
    </row>
    <row r="536" spans="7:8" x14ac:dyDescent="0.25">
      <c r="G536"/>
      <c r="H536"/>
    </row>
    <row r="537" spans="7:8" x14ac:dyDescent="0.25">
      <c r="G537"/>
      <c r="H537"/>
    </row>
    <row r="538" spans="7:8" x14ac:dyDescent="0.25">
      <c r="G538"/>
      <c r="H538"/>
    </row>
    <row r="539" spans="7:8" x14ac:dyDescent="0.25">
      <c r="G539"/>
      <c r="H539"/>
    </row>
    <row r="540" spans="7:8" x14ac:dyDescent="0.25">
      <c r="G540"/>
      <c r="H540"/>
    </row>
    <row r="541" spans="7:8" x14ac:dyDescent="0.25">
      <c r="G541"/>
      <c r="H541"/>
    </row>
    <row r="542" spans="7:8" x14ac:dyDescent="0.25">
      <c r="G542"/>
      <c r="H542"/>
    </row>
    <row r="543" spans="7:8" x14ac:dyDescent="0.25">
      <c r="G543"/>
      <c r="H543"/>
    </row>
    <row r="544" spans="7:8" x14ac:dyDescent="0.25">
      <c r="G544"/>
      <c r="H544"/>
    </row>
    <row r="545" spans="7:8" x14ac:dyDescent="0.25">
      <c r="G545"/>
      <c r="H545"/>
    </row>
    <row r="546" spans="7:8" x14ac:dyDescent="0.25">
      <c r="G546"/>
      <c r="H546"/>
    </row>
    <row r="547" spans="7:8" x14ac:dyDescent="0.25">
      <c r="G547"/>
      <c r="H547"/>
    </row>
    <row r="548" spans="7:8" x14ac:dyDescent="0.25">
      <c r="G548"/>
      <c r="H548"/>
    </row>
    <row r="549" spans="7:8" x14ac:dyDescent="0.25">
      <c r="G549"/>
      <c r="H549"/>
    </row>
    <row r="550" spans="7:8" x14ac:dyDescent="0.25">
      <c r="G550"/>
      <c r="H550"/>
    </row>
    <row r="551" spans="7:8" x14ac:dyDescent="0.25">
      <c r="G551"/>
      <c r="H551"/>
    </row>
    <row r="552" spans="7:8" x14ac:dyDescent="0.25">
      <c r="G552"/>
      <c r="H552"/>
    </row>
    <row r="553" spans="7:8" x14ac:dyDescent="0.25">
      <c r="G553"/>
      <c r="H553"/>
    </row>
    <row r="554" spans="7:8" x14ac:dyDescent="0.25">
      <c r="G554"/>
      <c r="H554"/>
    </row>
    <row r="555" spans="7:8" x14ac:dyDescent="0.25">
      <c r="G555"/>
      <c r="H555"/>
    </row>
    <row r="556" spans="7:8" x14ac:dyDescent="0.25">
      <c r="G556"/>
      <c r="H556"/>
    </row>
    <row r="557" spans="7:8" x14ac:dyDescent="0.25">
      <c r="G557"/>
      <c r="H557"/>
    </row>
    <row r="558" spans="7:8" x14ac:dyDescent="0.25">
      <c r="G558"/>
      <c r="H558"/>
    </row>
    <row r="559" spans="7:8" x14ac:dyDescent="0.25">
      <c r="G559"/>
      <c r="H559"/>
    </row>
    <row r="560" spans="7:8" x14ac:dyDescent="0.25">
      <c r="G560"/>
      <c r="H560"/>
    </row>
    <row r="561" spans="7:8" x14ac:dyDescent="0.25">
      <c r="G561"/>
      <c r="H561"/>
    </row>
    <row r="562" spans="7:8" x14ac:dyDescent="0.25">
      <c r="G562"/>
      <c r="H562"/>
    </row>
    <row r="563" spans="7:8" x14ac:dyDescent="0.25">
      <c r="G563"/>
      <c r="H563"/>
    </row>
    <row r="564" spans="7:8" x14ac:dyDescent="0.25">
      <c r="G564"/>
      <c r="H564"/>
    </row>
    <row r="565" spans="7:8" x14ac:dyDescent="0.25">
      <c r="G565"/>
      <c r="H565"/>
    </row>
    <row r="566" spans="7:8" x14ac:dyDescent="0.25">
      <c r="G566"/>
      <c r="H566"/>
    </row>
    <row r="567" spans="7:8" x14ac:dyDescent="0.25">
      <c r="G567"/>
      <c r="H567"/>
    </row>
    <row r="568" spans="7:8" x14ac:dyDescent="0.25">
      <c r="G568"/>
      <c r="H568"/>
    </row>
    <row r="569" spans="7:8" x14ac:dyDescent="0.25">
      <c r="G569"/>
      <c r="H569"/>
    </row>
    <row r="570" spans="7:8" x14ac:dyDescent="0.25">
      <c r="G570"/>
      <c r="H570"/>
    </row>
    <row r="571" spans="7:8" x14ac:dyDescent="0.25">
      <c r="G571"/>
      <c r="H571"/>
    </row>
    <row r="572" spans="7:8" x14ac:dyDescent="0.25">
      <c r="G572"/>
      <c r="H572"/>
    </row>
    <row r="573" spans="7:8" x14ac:dyDescent="0.25">
      <c r="G573"/>
      <c r="H573"/>
    </row>
    <row r="574" spans="7:8" x14ac:dyDescent="0.25">
      <c r="G574"/>
      <c r="H574"/>
    </row>
    <row r="575" spans="7:8" x14ac:dyDescent="0.25">
      <c r="G575"/>
      <c r="H575"/>
    </row>
    <row r="576" spans="7:8" x14ac:dyDescent="0.25">
      <c r="G576"/>
      <c r="H576"/>
    </row>
    <row r="577" spans="7:8" x14ac:dyDescent="0.25">
      <c r="G577"/>
      <c r="H577"/>
    </row>
    <row r="578" spans="7:8" x14ac:dyDescent="0.25">
      <c r="G578"/>
      <c r="H578"/>
    </row>
    <row r="579" spans="7:8" x14ac:dyDescent="0.25">
      <c r="G579"/>
      <c r="H579"/>
    </row>
    <row r="580" spans="7:8" x14ac:dyDescent="0.25">
      <c r="G580"/>
      <c r="H580"/>
    </row>
    <row r="581" spans="7:8" x14ac:dyDescent="0.25">
      <c r="G581"/>
      <c r="H581"/>
    </row>
    <row r="582" spans="7:8" x14ac:dyDescent="0.25">
      <c r="G582"/>
      <c r="H582"/>
    </row>
    <row r="583" spans="7:8" x14ac:dyDescent="0.25">
      <c r="G583"/>
      <c r="H583"/>
    </row>
    <row r="584" spans="7:8" x14ac:dyDescent="0.25">
      <c r="G584"/>
      <c r="H584"/>
    </row>
    <row r="585" spans="7:8" x14ac:dyDescent="0.25">
      <c r="G585"/>
      <c r="H585"/>
    </row>
    <row r="586" spans="7:8" x14ac:dyDescent="0.25">
      <c r="G586"/>
      <c r="H586"/>
    </row>
    <row r="587" spans="7:8" x14ac:dyDescent="0.25">
      <c r="G587"/>
      <c r="H587"/>
    </row>
    <row r="588" spans="7:8" x14ac:dyDescent="0.25">
      <c r="G588"/>
      <c r="H588"/>
    </row>
    <row r="589" spans="7:8" x14ac:dyDescent="0.25">
      <c r="G589"/>
      <c r="H589"/>
    </row>
    <row r="590" spans="7:8" x14ac:dyDescent="0.25">
      <c r="G590"/>
      <c r="H590"/>
    </row>
    <row r="591" spans="7:8" x14ac:dyDescent="0.25">
      <c r="G591"/>
      <c r="H591"/>
    </row>
    <row r="592" spans="7:8" x14ac:dyDescent="0.25">
      <c r="G592"/>
      <c r="H592"/>
    </row>
    <row r="593" spans="7:8" x14ac:dyDescent="0.25">
      <c r="G593"/>
      <c r="H593"/>
    </row>
    <row r="594" spans="7:8" x14ac:dyDescent="0.25">
      <c r="G594"/>
      <c r="H594"/>
    </row>
    <row r="595" spans="7:8" x14ac:dyDescent="0.25">
      <c r="G595"/>
      <c r="H595"/>
    </row>
    <row r="596" spans="7:8" x14ac:dyDescent="0.25">
      <c r="G596"/>
      <c r="H596"/>
    </row>
    <row r="597" spans="7:8" x14ac:dyDescent="0.25">
      <c r="G597"/>
      <c r="H597"/>
    </row>
    <row r="598" spans="7:8" x14ac:dyDescent="0.25">
      <c r="G598"/>
      <c r="H598"/>
    </row>
    <row r="599" spans="7:8" x14ac:dyDescent="0.25">
      <c r="G599"/>
      <c r="H599"/>
    </row>
    <row r="600" spans="7:8" x14ac:dyDescent="0.25">
      <c r="G600"/>
      <c r="H600"/>
    </row>
    <row r="601" spans="7:8" x14ac:dyDescent="0.25">
      <c r="G601"/>
      <c r="H601"/>
    </row>
    <row r="602" spans="7:8" x14ac:dyDescent="0.25">
      <c r="G602"/>
      <c r="H602"/>
    </row>
    <row r="603" spans="7:8" x14ac:dyDescent="0.25">
      <c r="G603"/>
      <c r="H603"/>
    </row>
    <row r="604" spans="7:8" x14ac:dyDescent="0.25">
      <c r="G604"/>
      <c r="H604"/>
    </row>
    <row r="605" spans="7:8" x14ac:dyDescent="0.25">
      <c r="G605"/>
      <c r="H605"/>
    </row>
    <row r="606" spans="7:8" x14ac:dyDescent="0.25">
      <c r="G606"/>
      <c r="H606"/>
    </row>
  </sheetData>
  <sheetProtection algorithmName="SHA-512" hashValue="se1lnyDTycrPEpJGHAbIUaOefqzeg2YX6tKK3Ddi3a6FEFQnGL73qK01yFSzlf3vW417m54zZXs8nbtFWogpGQ==" saltValue="wJdPMiRYd+5203zSzaXG1w==" spinCount="100000" sheet="1" objects="1" scenarios="1"/>
  <sortState xmlns:xlrd2="http://schemas.microsoft.com/office/spreadsheetml/2017/richdata2" ref="A2:B84">
    <sortCondition ref="A2:A84"/>
  </sortState>
  <pageMargins left="0.511811024" right="0.511811024" top="0.78740157499999996" bottom="0.78740157499999996" header="0.31496062000000002" footer="0.31496062000000002"/>
  <pageSetup paperSize="9" orientation="portrait" r:id="rId1"/>
  <tableParts count="5">
    <tablePart r:id="rId2"/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H54"/>
  <sheetViews>
    <sheetView showGridLines="0" tabSelected="1" workbookViewId="0">
      <pane ySplit="3" topLeftCell="A4" activePane="bottomLeft" state="frozen"/>
      <selection pane="bottomLeft" activeCell="C2" sqref="C2"/>
    </sheetView>
  </sheetViews>
  <sheetFormatPr defaultColWidth="0" defaultRowHeight="15" zeroHeight="1" x14ac:dyDescent="0.25"/>
  <cols>
    <col min="1" max="1" width="5.140625" style="4" bestFit="1" customWidth="1"/>
    <col min="2" max="2" width="14.28515625" style="16" customWidth="1"/>
    <col min="3" max="3" width="14.28515625" style="16" bestFit="1" customWidth="1"/>
    <col min="4" max="4" width="11.5703125" style="16" bestFit="1" customWidth="1"/>
    <col min="5" max="5" width="30.7109375" style="16" customWidth="1"/>
    <col min="6" max="6" width="21.5703125" style="16" bestFit="1" customWidth="1"/>
    <col min="7" max="7" width="56.7109375" style="16" customWidth="1"/>
    <col min="8" max="8" width="13.28515625" style="16" bestFit="1" customWidth="1"/>
    <col min="9" max="16384" width="9.140625" style="16" hidden="1"/>
  </cols>
  <sheetData>
    <row r="1" spans="1:8" s="4" customFormat="1" ht="24.95" customHeight="1" x14ac:dyDescent="0.25">
      <c r="A1" s="29" t="s">
        <v>956</v>
      </c>
      <c r="B1" s="29"/>
      <c r="C1" s="29"/>
      <c r="D1" s="29"/>
      <c r="E1" s="29"/>
      <c r="F1" s="29"/>
      <c r="G1" s="29"/>
      <c r="H1" s="29"/>
    </row>
    <row r="2" spans="1:8" s="4" customFormat="1" ht="30" customHeight="1" x14ac:dyDescent="0.25">
      <c r="A2" s="30" t="s">
        <v>232</v>
      </c>
      <c r="B2" s="31"/>
      <c r="C2" s="13"/>
      <c r="D2" s="27" t="str">
        <f>IFERROR(VLOOKUP(C2,Listas_apoio!A1:B90,2,FALSE),"")</f>
        <v/>
      </c>
      <c r="E2" s="27"/>
      <c r="F2" s="27"/>
      <c r="G2" s="27"/>
      <c r="H2" s="28"/>
    </row>
    <row r="3" spans="1:8" s="5" customFormat="1" ht="35.1" customHeight="1" x14ac:dyDescent="0.25">
      <c r="A3" s="20" t="s">
        <v>238</v>
      </c>
      <c r="B3" s="20" t="s">
        <v>234</v>
      </c>
      <c r="C3" s="21" t="s">
        <v>228</v>
      </c>
      <c r="D3" s="21" t="s">
        <v>227</v>
      </c>
      <c r="E3" s="21" t="s">
        <v>229</v>
      </c>
      <c r="F3" s="21" t="s">
        <v>356</v>
      </c>
      <c r="G3" s="21" t="s">
        <v>230</v>
      </c>
      <c r="H3" s="22" t="s">
        <v>231</v>
      </c>
    </row>
    <row r="4" spans="1:8" ht="30" customHeight="1" x14ac:dyDescent="0.25">
      <c r="A4" s="23">
        <v>1</v>
      </c>
      <c r="B4" s="10"/>
      <c r="C4" s="10"/>
      <c r="D4" s="19"/>
      <c r="E4" s="10"/>
      <c r="F4" s="24" t="str">
        <f>IFERROR(VLOOKUP(Tabela1[[#This Row],[Natureza de despesa]],Tabela4[#All],2,FALSE),"")</f>
        <v/>
      </c>
      <c r="G4" s="11"/>
      <c r="H4" s="12"/>
    </row>
    <row r="5" spans="1:8" ht="30" customHeight="1" x14ac:dyDescent="0.25">
      <c r="A5" s="23">
        <v>2</v>
      </c>
      <c r="B5" s="10"/>
      <c r="C5" s="10"/>
      <c r="D5" s="19"/>
      <c r="E5" s="10"/>
      <c r="F5" s="24" t="str">
        <f>IFERROR(VLOOKUP(Tabela1[[#This Row],[Natureza de despesa]],Tabela4[#All],2,FALSE),"")</f>
        <v/>
      </c>
      <c r="G5" s="11"/>
      <c r="H5" s="12"/>
    </row>
    <row r="6" spans="1:8" ht="30" customHeight="1" x14ac:dyDescent="0.25">
      <c r="A6" s="23">
        <v>3</v>
      </c>
      <c r="B6" s="10"/>
      <c r="C6" s="10"/>
      <c r="D6" s="19"/>
      <c r="E6" s="10"/>
      <c r="F6" s="24" t="str">
        <f>IFERROR(VLOOKUP(Tabela1[[#This Row],[Natureza de despesa]],Tabela4[#All],2,FALSE),"")</f>
        <v/>
      </c>
      <c r="G6" s="11"/>
      <c r="H6" s="12"/>
    </row>
    <row r="7" spans="1:8" ht="30" customHeight="1" x14ac:dyDescent="0.25">
      <c r="A7" s="23">
        <v>4</v>
      </c>
      <c r="B7" s="10"/>
      <c r="C7" s="10"/>
      <c r="D7" s="19"/>
      <c r="E7" s="10"/>
      <c r="F7" s="24" t="str">
        <f>IFERROR(VLOOKUP(Tabela1[[#This Row],[Natureza de despesa]],Tabela4[#All],2,FALSE),"")</f>
        <v/>
      </c>
      <c r="G7" s="11"/>
      <c r="H7" s="12"/>
    </row>
    <row r="8" spans="1:8" ht="30" customHeight="1" x14ac:dyDescent="0.25">
      <c r="A8" s="23">
        <v>5</v>
      </c>
      <c r="B8" s="10"/>
      <c r="C8" s="10"/>
      <c r="D8" s="19"/>
      <c r="E8" s="10"/>
      <c r="F8" s="24" t="str">
        <f>IFERROR(VLOOKUP(Tabela1[[#This Row],[Natureza de despesa]],Tabela4[#All],2,FALSE),"")</f>
        <v/>
      </c>
      <c r="G8" s="11"/>
      <c r="H8" s="12"/>
    </row>
    <row r="9" spans="1:8" ht="30" customHeight="1" x14ac:dyDescent="0.25">
      <c r="A9" s="23">
        <v>6</v>
      </c>
      <c r="B9" s="10"/>
      <c r="C9" s="10"/>
      <c r="D9" s="19"/>
      <c r="E9" s="10"/>
      <c r="F9" s="24" t="str">
        <f>IFERROR(VLOOKUP(Tabela1[[#This Row],[Natureza de despesa]],Tabela4[#All],2,FALSE),"")</f>
        <v/>
      </c>
      <c r="G9" s="11"/>
      <c r="H9" s="12"/>
    </row>
    <row r="10" spans="1:8" ht="30" customHeight="1" x14ac:dyDescent="0.25">
      <c r="A10" s="23">
        <v>7</v>
      </c>
      <c r="B10" s="10"/>
      <c r="C10" s="10"/>
      <c r="D10" s="19"/>
      <c r="E10" s="10"/>
      <c r="F10" s="24" t="str">
        <f>IFERROR(VLOOKUP(Tabela1[[#This Row],[Natureza de despesa]],Tabela4[#All],2,FALSE),"")</f>
        <v/>
      </c>
      <c r="G10" s="11"/>
      <c r="H10" s="12"/>
    </row>
    <row r="11" spans="1:8" ht="30" customHeight="1" x14ac:dyDescent="0.25">
      <c r="A11" s="23">
        <v>8</v>
      </c>
      <c r="B11" s="10"/>
      <c r="C11" s="10"/>
      <c r="D11" s="19"/>
      <c r="E11" s="10"/>
      <c r="F11" s="24" t="str">
        <f>IFERROR(VLOOKUP(Tabela1[[#This Row],[Natureza de despesa]],Tabela4[#All],2,FALSE),"")</f>
        <v/>
      </c>
      <c r="G11" s="11"/>
      <c r="H11" s="12"/>
    </row>
    <row r="12" spans="1:8" ht="30" customHeight="1" x14ac:dyDescent="0.25">
      <c r="A12" s="23">
        <v>9</v>
      </c>
      <c r="B12" s="10"/>
      <c r="C12" s="10"/>
      <c r="D12" s="19"/>
      <c r="E12" s="10"/>
      <c r="F12" s="24" t="str">
        <f>IFERROR(VLOOKUP(Tabela1[[#This Row],[Natureza de despesa]],Tabela4[#All],2,FALSE),"")</f>
        <v/>
      </c>
      <c r="G12" s="11"/>
      <c r="H12" s="12"/>
    </row>
    <row r="13" spans="1:8" ht="30" customHeight="1" x14ac:dyDescent="0.25">
      <c r="A13" s="23">
        <v>10</v>
      </c>
      <c r="B13" s="10"/>
      <c r="C13" s="10"/>
      <c r="D13" s="19"/>
      <c r="E13" s="10"/>
      <c r="F13" s="24" t="str">
        <f>IFERROR(VLOOKUP(Tabela1[[#This Row],[Natureza de despesa]],Tabela4[#All],2,FALSE),"")</f>
        <v/>
      </c>
      <c r="G13" s="11"/>
      <c r="H13" s="12"/>
    </row>
    <row r="14" spans="1:8" ht="30" customHeight="1" x14ac:dyDescent="0.25">
      <c r="A14" s="23">
        <v>11</v>
      </c>
      <c r="B14" s="10"/>
      <c r="C14" s="10"/>
      <c r="D14" s="19"/>
      <c r="E14" s="10"/>
      <c r="F14" s="24" t="str">
        <f>IFERROR(VLOOKUP(Tabela1[[#This Row],[Natureza de despesa]],Tabela4[#All],2,FALSE),"")</f>
        <v/>
      </c>
      <c r="G14" s="11"/>
      <c r="H14" s="12"/>
    </row>
    <row r="15" spans="1:8" ht="30" customHeight="1" x14ac:dyDescent="0.25">
      <c r="A15" s="23">
        <v>12</v>
      </c>
      <c r="B15" s="10"/>
      <c r="C15" s="10"/>
      <c r="D15" s="19"/>
      <c r="E15" s="10"/>
      <c r="F15" s="24" t="str">
        <f>IFERROR(VLOOKUP(Tabela1[[#This Row],[Natureza de despesa]],Tabela4[#All],2,FALSE),"")</f>
        <v/>
      </c>
      <c r="G15" s="11"/>
      <c r="H15" s="12"/>
    </row>
    <row r="16" spans="1:8" ht="30" customHeight="1" x14ac:dyDescent="0.25">
      <c r="A16" s="23">
        <v>13</v>
      </c>
      <c r="B16" s="10"/>
      <c r="C16" s="10"/>
      <c r="D16" s="19"/>
      <c r="E16" s="10"/>
      <c r="F16" s="24" t="str">
        <f>IFERROR(VLOOKUP(Tabela1[[#This Row],[Natureza de despesa]],Tabela4[#All],2,FALSE),"")</f>
        <v/>
      </c>
      <c r="G16" s="11"/>
      <c r="H16" s="12"/>
    </row>
    <row r="17" spans="1:8" ht="30" customHeight="1" x14ac:dyDescent="0.25">
      <c r="A17" s="23">
        <v>14</v>
      </c>
      <c r="B17" s="10"/>
      <c r="C17" s="10"/>
      <c r="D17" s="19"/>
      <c r="E17" s="10"/>
      <c r="F17" s="24" t="str">
        <f>IFERROR(VLOOKUP(Tabela1[[#This Row],[Natureza de despesa]],Tabela4[#All],2,FALSE),"")</f>
        <v/>
      </c>
      <c r="G17" s="11"/>
      <c r="H17" s="12"/>
    </row>
    <row r="18" spans="1:8" ht="30" customHeight="1" x14ac:dyDescent="0.25">
      <c r="A18" s="23">
        <v>15</v>
      </c>
      <c r="B18" s="10"/>
      <c r="C18" s="10"/>
      <c r="D18" s="19"/>
      <c r="E18" s="10"/>
      <c r="F18" s="24" t="str">
        <f>IFERROR(VLOOKUP(Tabela1[[#This Row],[Natureza de despesa]],Tabela4[#All],2,FALSE),"")</f>
        <v/>
      </c>
      <c r="G18" s="11"/>
      <c r="H18" s="12"/>
    </row>
    <row r="19" spans="1:8" ht="30" customHeight="1" x14ac:dyDescent="0.25">
      <c r="A19" s="23">
        <v>16</v>
      </c>
      <c r="B19" s="10"/>
      <c r="C19" s="10"/>
      <c r="D19" s="19"/>
      <c r="E19" s="10"/>
      <c r="F19" s="24" t="str">
        <f>IFERROR(VLOOKUP(Tabela1[[#This Row],[Natureza de despesa]],Tabela4[#All],2,FALSE),"")</f>
        <v/>
      </c>
      <c r="G19" s="11"/>
      <c r="H19" s="12"/>
    </row>
    <row r="20" spans="1:8" ht="30" customHeight="1" x14ac:dyDescent="0.25">
      <c r="A20" s="23">
        <v>17</v>
      </c>
      <c r="B20" s="10"/>
      <c r="C20" s="10"/>
      <c r="D20" s="19"/>
      <c r="E20" s="10"/>
      <c r="F20" s="24" t="str">
        <f>IFERROR(VLOOKUP(Tabela1[[#This Row],[Natureza de despesa]],Tabela4[#All],2,FALSE),"")</f>
        <v/>
      </c>
      <c r="G20" s="11"/>
      <c r="H20" s="12"/>
    </row>
    <row r="21" spans="1:8" ht="30" customHeight="1" x14ac:dyDescent="0.25">
      <c r="A21" s="23">
        <v>18</v>
      </c>
      <c r="B21" s="10"/>
      <c r="C21" s="10"/>
      <c r="D21" s="19"/>
      <c r="E21" s="10"/>
      <c r="F21" s="24" t="str">
        <f>IFERROR(VLOOKUP(Tabela1[[#This Row],[Natureza de despesa]],Tabela4[#All],2,FALSE),"")</f>
        <v/>
      </c>
      <c r="G21" s="11"/>
      <c r="H21" s="12"/>
    </row>
    <row r="22" spans="1:8" ht="30" customHeight="1" x14ac:dyDescent="0.25">
      <c r="A22" s="23">
        <v>19</v>
      </c>
      <c r="B22" s="10"/>
      <c r="C22" s="10"/>
      <c r="D22" s="19"/>
      <c r="E22" s="10"/>
      <c r="F22" s="24" t="str">
        <f>IFERROR(VLOOKUP(Tabela1[[#This Row],[Natureza de despesa]],Tabela4[#All],2,FALSE),"")</f>
        <v/>
      </c>
      <c r="G22" s="11"/>
      <c r="H22" s="12"/>
    </row>
    <row r="23" spans="1:8" ht="30" customHeight="1" x14ac:dyDescent="0.25">
      <c r="A23" s="23">
        <v>20</v>
      </c>
      <c r="B23" s="10"/>
      <c r="C23" s="10"/>
      <c r="D23" s="19"/>
      <c r="E23" s="10"/>
      <c r="F23" s="24" t="str">
        <f>IFERROR(VLOOKUP(Tabela1[[#This Row],[Natureza de despesa]],Tabela4[#All],2,FALSE),"")</f>
        <v/>
      </c>
      <c r="G23" s="11"/>
      <c r="H23" s="12"/>
    </row>
    <row r="24" spans="1:8" ht="30" customHeight="1" x14ac:dyDescent="0.25">
      <c r="A24" s="23">
        <v>21</v>
      </c>
      <c r="B24" s="10"/>
      <c r="C24" s="10"/>
      <c r="D24" s="19"/>
      <c r="E24" s="10"/>
      <c r="F24" s="24" t="str">
        <f>IFERROR(VLOOKUP(Tabela1[[#This Row],[Natureza de despesa]],Tabela4[#All],2,FALSE),"")</f>
        <v/>
      </c>
      <c r="G24" s="11"/>
      <c r="H24" s="12"/>
    </row>
    <row r="25" spans="1:8" ht="27" customHeight="1" x14ac:dyDescent="0.25">
      <c r="A25" s="23">
        <v>22</v>
      </c>
      <c r="B25" s="10"/>
      <c r="C25" s="10"/>
      <c r="D25" s="19"/>
      <c r="E25" s="10"/>
      <c r="F25" s="24" t="str">
        <f>IFERROR(VLOOKUP(Tabela1[[#This Row],[Natureza de despesa]],Tabela4[#All],2,FALSE),"")</f>
        <v/>
      </c>
      <c r="G25" s="11"/>
      <c r="H25" s="12"/>
    </row>
    <row r="26" spans="1:8" ht="30" customHeight="1" x14ac:dyDescent="0.25">
      <c r="A26" s="23">
        <v>23</v>
      </c>
      <c r="B26" s="10"/>
      <c r="C26" s="10"/>
      <c r="D26" s="19"/>
      <c r="E26" s="10"/>
      <c r="F26" s="24" t="str">
        <f>IFERROR(VLOOKUP(Tabela1[[#This Row],[Natureza de despesa]],Tabela4[#All],2,FALSE),"")</f>
        <v/>
      </c>
      <c r="G26" s="11"/>
      <c r="H26" s="12"/>
    </row>
    <row r="27" spans="1:8" ht="27" customHeight="1" x14ac:dyDescent="0.25">
      <c r="A27" s="23">
        <v>24</v>
      </c>
      <c r="B27" s="10"/>
      <c r="C27" s="10"/>
      <c r="D27" s="19"/>
      <c r="E27" s="10"/>
      <c r="F27" s="24" t="str">
        <f>IFERROR(VLOOKUP(Tabela1[[#This Row],[Natureza de despesa]],Tabela4[#All],2,FALSE),"")</f>
        <v/>
      </c>
      <c r="G27" s="11"/>
      <c r="H27" s="12"/>
    </row>
    <row r="28" spans="1:8" ht="30" customHeight="1" x14ac:dyDescent="0.25">
      <c r="A28" s="23">
        <v>25</v>
      </c>
      <c r="B28" s="10"/>
      <c r="C28" s="10"/>
      <c r="D28" s="19"/>
      <c r="E28" s="10"/>
      <c r="F28" s="24" t="str">
        <f>IFERROR(VLOOKUP(Tabela1[[#This Row],[Natureza de despesa]],Tabela4[#All],2,FALSE),"")</f>
        <v/>
      </c>
      <c r="G28" s="11"/>
      <c r="H28" s="12"/>
    </row>
    <row r="29" spans="1:8" ht="27" customHeight="1" x14ac:dyDescent="0.25">
      <c r="A29" s="23">
        <v>26</v>
      </c>
      <c r="B29" s="10"/>
      <c r="C29" s="10"/>
      <c r="D29" s="19"/>
      <c r="E29" s="10"/>
      <c r="F29" s="24" t="str">
        <f>IFERROR(VLOOKUP(Tabela1[[#This Row],[Natureza de despesa]],Tabela4[#All],2,FALSE),"")</f>
        <v/>
      </c>
      <c r="G29" s="11"/>
      <c r="H29" s="12"/>
    </row>
    <row r="30" spans="1:8" ht="30" customHeight="1" x14ac:dyDescent="0.25">
      <c r="A30" s="23">
        <v>27</v>
      </c>
      <c r="B30" s="10"/>
      <c r="C30" s="10"/>
      <c r="D30" s="19"/>
      <c r="E30" s="10"/>
      <c r="F30" s="24" t="str">
        <f>IFERROR(VLOOKUP(Tabela1[[#This Row],[Natureza de despesa]],Tabela4[#All],2,FALSE),"")</f>
        <v/>
      </c>
      <c r="G30" s="11"/>
      <c r="H30" s="12"/>
    </row>
    <row r="31" spans="1:8" ht="27" customHeight="1" x14ac:dyDescent="0.25">
      <c r="A31" s="23">
        <v>28</v>
      </c>
      <c r="B31" s="10"/>
      <c r="C31" s="10"/>
      <c r="D31" s="19"/>
      <c r="E31" s="10"/>
      <c r="F31" s="24" t="str">
        <f>IFERROR(VLOOKUP(Tabela1[[#This Row],[Natureza de despesa]],Tabela4[#All],2,FALSE),"")</f>
        <v/>
      </c>
      <c r="G31" s="11"/>
      <c r="H31" s="12"/>
    </row>
    <row r="32" spans="1:8" ht="30" customHeight="1" x14ac:dyDescent="0.25">
      <c r="A32" s="23">
        <v>29</v>
      </c>
      <c r="B32" s="10"/>
      <c r="C32" s="10"/>
      <c r="D32" s="19"/>
      <c r="E32" s="10"/>
      <c r="F32" s="24" t="str">
        <f>IFERROR(VLOOKUP(Tabela1[[#This Row],[Natureza de despesa]],Tabela4[#All],2,FALSE),"")</f>
        <v/>
      </c>
      <c r="G32" s="11"/>
      <c r="H32" s="12"/>
    </row>
    <row r="33" spans="1:8" ht="27" customHeight="1" x14ac:dyDescent="0.25">
      <c r="A33" s="23">
        <v>30</v>
      </c>
      <c r="B33" s="10"/>
      <c r="C33" s="10"/>
      <c r="D33" s="19"/>
      <c r="E33" s="10"/>
      <c r="F33" s="24" t="str">
        <f>IFERROR(VLOOKUP(Tabela1[[#This Row],[Natureza de despesa]],Tabela4[#All],2,FALSE),"")</f>
        <v/>
      </c>
      <c r="G33" s="11"/>
      <c r="H33" s="12"/>
    </row>
    <row r="34" spans="1:8" ht="30" customHeight="1" x14ac:dyDescent="0.25">
      <c r="A34" s="23">
        <v>31</v>
      </c>
      <c r="B34" s="10"/>
      <c r="C34" s="10"/>
      <c r="D34" s="19"/>
      <c r="E34" s="10"/>
      <c r="F34" s="24" t="str">
        <f>IFERROR(VLOOKUP(Tabela1[[#This Row],[Natureza de despesa]],Tabela4[#All],2,FALSE),"")</f>
        <v/>
      </c>
      <c r="G34" s="11"/>
      <c r="H34" s="12"/>
    </row>
    <row r="35" spans="1:8" ht="27" customHeight="1" x14ac:dyDescent="0.25">
      <c r="A35" s="23">
        <v>32</v>
      </c>
      <c r="B35" s="10"/>
      <c r="C35" s="10"/>
      <c r="D35" s="19"/>
      <c r="E35" s="10"/>
      <c r="F35" s="24" t="str">
        <f>IFERROR(VLOOKUP(Tabela1[[#This Row],[Natureza de despesa]],Tabela4[#All],2,FALSE),"")</f>
        <v/>
      </c>
      <c r="G35" s="11"/>
      <c r="H35" s="12"/>
    </row>
    <row r="36" spans="1:8" ht="30" customHeight="1" x14ac:dyDescent="0.25">
      <c r="A36" s="23">
        <v>33</v>
      </c>
      <c r="B36" s="10"/>
      <c r="C36" s="10"/>
      <c r="D36" s="19"/>
      <c r="E36" s="10"/>
      <c r="F36" s="24" t="str">
        <f>IFERROR(VLOOKUP(Tabela1[[#This Row],[Natureza de despesa]],Tabela4[#All],2,FALSE),"")</f>
        <v/>
      </c>
      <c r="G36" s="11"/>
      <c r="H36" s="12"/>
    </row>
    <row r="37" spans="1:8" ht="27" customHeight="1" x14ac:dyDescent="0.25">
      <c r="A37" s="23">
        <v>34</v>
      </c>
      <c r="B37" s="10"/>
      <c r="C37" s="10"/>
      <c r="D37" s="19"/>
      <c r="E37" s="10"/>
      <c r="F37" s="24" t="str">
        <f>IFERROR(VLOOKUP(Tabela1[[#This Row],[Natureza de despesa]],Tabela4[#All],2,FALSE),"")</f>
        <v/>
      </c>
      <c r="G37" s="11"/>
      <c r="H37" s="12"/>
    </row>
    <row r="38" spans="1:8" ht="30" customHeight="1" x14ac:dyDescent="0.25">
      <c r="A38" s="23">
        <v>35</v>
      </c>
      <c r="B38" s="10"/>
      <c r="C38" s="10"/>
      <c r="D38" s="19"/>
      <c r="E38" s="10"/>
      <c r="F38" s="24" t="str">
        <f>IFERROR(VLOOKUP(Tabela1[[#This Row],[Natureza de despesa]],Tabela4[#All],2,FALSE),"")</f>
        <v/>
      </c>
      <c r="G38" s="11"/>
      <c r="H38" s="12"/>
    </row>
    <row r="39" spans="1:8" ht="27" customHeight="1" x14ac:dyDescent="0.25">
      <c r="A39" s="23">
        <v>36</v>
      </c>
      <c r="B39" s="10"/>
      <c r="C39" s="10"/>
      <c r="D39" s="19"/>
      <c r="E39" s="10"/>
      <c r="F39" s="24" t="str">
        <f>IFERROR(VLOOKUP(Tabela1[[#This Row],[Natureza de despesa]],Tabela4[#All],2,FALSE),"")</f>
        <v/>
      </c>
      <c r="G39" s="11"/>
      <c r="H39" s="12"/>
    </row>
    <row r="40" spans="1:8" ht="30" customHeight="1" x14ac:dyDescent="0.25">
      <c r="A40" s="23">
        <v>37</v>
      </c>
      <c r="B40" s="10"/>
      <c r="C40" s="10"/>
      <c r="D40" s="19"/>
      <c r="E40" s="10"/>
      <c r="F40" s="24" t="str">
        <f>IFERROR(VLOOKUP(Tabela1[[#This Row],[Natureza de despesa]],Tabela4[#All],2,FALSE),"")</f>
        <v/>
      </c>
      <c r="G40" s="11"/>
      <c r="H40" s="12"/>
    </row>
    <row r="41" spans="1:8" ht="27" customHeight="1" x14ac:dyDescent="0.25">
      <c r="A41" s="23">
        <v>38</v>
      </c>
      <c r="B41" s="10"/>
      <c r="C41" s="10"/>
      <c r="D41" s="19"/>
      <c r="E41" s="10"/>
      <c r="F41" s="24" t="str">
        <f>IFERROR(VLOOKUP(Tabela1[[#This Row],[Natureza de despesa]],Tabela4[#All],2,FALSE),"")</f>
        <v/>
      </c>
      <c r="G41" s="11"/>
      <c r="H41" s="12"/>
    </row>
    <row r="42" spans="1:8" ht="30" customHeight="1" x14ac:dyDescent="0.25">
      <c r="A42" s="23">
        <v>39</v>
      </c>
      <c r="B42" s="10"/>
      <c r="C42" s="10"/>
      <c r="D42" s="19"/>
      <c r="E42" s="10"/>
      <c r="F42" s="24" t="str">
        <f>IFERROR(VLOOKUP(Tabela1[[#This Row],[Natureza de despesa]],Tabela4[#All],2,FALSE),"")</f>
        <v/>
      </c>
      <c r="G42" s="11"/>
      <c r="H42" s="12"/>
    </row>
    <row r="43" spans="1:8" ht="27" customHeight="1" x14ac:dyDescent="0.25">
      <c r="A43" s="23">
        <v>40</v>
      </c>
      <c r="B43" s="10"/>
      <c r="C43" s="10"/>
      <c r="D43" s="19"/>
      <c r="E43" s="10"/>
      <c r="F43" s="24" t="str">
        <f>IFERROR(VLOOKUP(Tabela1[[#This Row],[Natureza de despesa]],Tabela4[#All],2,FALSE),"")</f>
        <v/>
      </c>
      <c r="G43" s="11"/>
      <c r="H43" s="12"/>
    </row>
    <row r="44" spans="1:8" ht="30" customHeight="1" x14ac:dyDescent="0.25">
      <c r="A44" s="23">
        <v>41</v>
      </c>
      <c r="B44" s="10"/>
      <c r="C44" s="10"/>
      <c r="D44" s="19"/>
      <c r="E44" s="10"/>
      <c r="F44" s="24" t="str">
        <f>IFERROR(VLOOKUP(Tabela1[[#This Row],[Natureza de despesa]],Tabela4[#All],2,FALSE),"")</f>
        <v/>
      </c>
      <c r="G44" s="11"/>
      <c r="H44" s="12"/>
    </row>
    <row r="45" spans="1:8" ht="27" customHeight="1" x14ac:dyDescent="0.25">
      <c r="A45" s="23">
        <v>42</v>
      </c>
      <c r="B45" s="10"/>
      <c r="C45" s="10"/>
      <c r="D45" s="19"/>
      <c r="E45" s="10"/>
      <c r="F45" s="24" t="str">
        <f>IFERROR(VLOOKUP(Tabela1[[#This Row],[Natureza de despesa]],Tabela4[#All],2,FALSE),"")</f>
        <v/>
      </c>
      <c r="G45" s="11"/>
      <c r="H45" s="12"/>
    </row>
    <row r="46" spans="1:8" ht="30" customHeight="1" x14ac:dyDescent="0.25">
      <c r="A46" s="23">
        <v>43</v>
      </c>
      <c r="B46" s="10"/>
      <c r="C46" s="10"/>
      <c r="D46" s="19"/>
      <c r="E46" s="10"/>
      <c r="F46" s="24" t="str">
        <f>IFERROR(VLOOKUP(Tabela1[[#This Row],[Natureza de despesa]],Tabela4[#All],2,FALSE),"")</f>
        <v/>
      </c>
      <c r="G46" s="11"/>
      <c r="H46" s="12"/>
    </row>
    <row r="47" spans="1:8" ht="27" customHeight="1" x14ac:dyDescent="0.25">
      <c r="A47" s="23">
        <v>44</v>
      </c>
      <c r="B47" s="10"/>
      <c r="C47" s="10"/>
      <c r="D47" s="19"/>
      <c r="E47" s="10"/>
      <c r="F47" s="24" t="str">
        <f>IFERROR(VLOOKUP(Tabela1[[#This Row],[Natureza de despesa]],Tabela4[#All],2,FALSE),"")</f>
        <v/>
      </c>
      <c r="G47" s="11"/>
      <c r="H47" s="12"/>
    </row>
    <row r="48" spans="1:8" ht="30" customHeight="1" x14ac:dyDescent="0.25">
      <c r="A48" s="23">
        <v>45</v>
      </c>
      <c r="B48" s="10"/>
      <c r="C48" s="10"/>
      <c r="D48" s="19"/>
      <c r="E48" s="10"/>
      <c r="F48" s="24" t="str">
        <f>IFERROR(VLOOKUP(Tabela1[[#This Row],[Natureza de despesa]],Tabela4[#All],2,FALSE),"")</f>
        <v/>
      </c>
      <c r="G48" s="11"/>
      <c r="H48" s="12"/>
    </row>
    <row r="49" spans="1:8" ht="27" customHeight="1" x14ac:dyDescent="0.25">
      <c r="A49" s="23">
        <v>46</v>
      </c>
      <c r="B49" s="10"/>
      <c r="C49" s="10"/>
      <c r="D49" s="19"/>
      <c r="E49" s="10"/>
      <c r="F49" s="24" t="str">
        <f>IFERROR(VLOOKUP(Tabela1[[#This Row],[Natureza de despesa]],Tabela4[#All],2,FALSE),"")</f>
        <v/>
      </c>
      <c r="G49" s="11"/>
      <c r="H49" s="12"/>
    </row>
    <row r="50" spans="1:8" ht="30" customHeight="1" x14ac:dyDescent="0.25">
      <c r="A50" s="23">
        <v>47</v>
      </c>
      <c r="B50" s="10"/>
      <c r="C50" s="10"/>
      <c r="D50" s="19"/>
      <c r="E50" s="10"/>
      <c r="F50" s="24" t="str">
        <f>IFERROR(VLOOKUP(Tabela1[[#This Row],[Natureza de despesa]],Tabela4[#All],2,FALSE),"")</f>
        <v/>
      </c>
      <c r="G50" s="11"/>
      <c r="H50" s="12"/>
    </row>
    <row r="51" spans="1:8" ht="27" customHeight="1" x14ac:dyDescent="0.25">
      <c r="A51" s="23">
        <v>48</v>
      </c>
      <c r="B51" s="10"/>
      <c r="C51" s="10"/>
      <c r="D51" s="19"/>
      <c r="E51" s="10"/>
      <c r="F51" s="24" t="str">
        <f>IFERROR(VLOOKUP(Tabela1[[#This Row],[Natureza de despesa]],Tabela4[#All],2,FALSE),"")</f>
        <v/>
      </c>
      <c r="G51" s="11"/>
      <c r="H51" s="12"/>
    </row>
    <row r="52" spans="1:8" ht="30" customHeight="1" x14ac:dyDescent="0.25">
      <c r="A52" s="23">
        <v>49</v>
      </c>
      <c r="B52" s="10"/>
      <c r="C52" s="10"/>
      <c r="D52" s="19"/>
      <c r="E52" s="10"/>
      <c r="F52" s="24" t="str">
        <f>IFERROR(VLOOKUP(Tabela1[[#This Row],[Natureza de despesa]],Tabela4[#All],2,FALSE),"")</f>
        <v/>
      </c>
      <c r="G52" s="11"/>
      <c r="H52" s="12"/>
    </row>
    <row r="53" spans="1:8" ht="27" customHeight="1" x14ac:dyDescent="0.25">
      <c r="A53" s="23">
        <v>50</v>
      </c>
      <c r="B53" s="10"/>
      <c r="C53" s="10"/>
      <c r="D53" s="19"/>
      <c r="E53" s="10"/>
      <c r="F53" s="24" t="str">
        <f>IFERROR(VLOOKUP(Tabela1[[#This Row],[Natureza de despesa]],Tabela4[#All],2,FALSE),"")</f>
        <v/>
      </c>
      <c r="G53" s="11"/>
      <c r="H53" s="12"/>
    </row>
    <row r="54" spans="1:8" ht="30" hidden="1" customHeight="1" x14ac:dyDescent="0.25">
      <c r="B54" s="10"/>
      <c r="C54" s="10"/>
      <c r="D54" s="10"/>
      <c r="E54" s="10"/>
      <c r="F54" s="10"/>
      <c r="G54" s="11"/>
      <c r="H54" s="12"/>
    </row>
  </sheetData>
  <sheetProtection algorithmName="SHA-512" hashValue="xx1wMrqW5J5ycGJlTzclzrY7PhZtVoBRunNZflRPn7jn4KqRQnkn0USD/wQs54Ylr9eJwFr6zszHjsJ2P1uArg==" saltValue="Suhk6cn/Nq3mRcdLCVIoHQ==" spinCount="100000" sheet="1" objects="1" scenarios="1"/>
  <mergeCells count="3">
    <mergeCell ref="D2:H2"/>
    <mergeCell ref="A1:H1"/>
    <mergeCell ref="A2:B2"/>
  </mergeCells>
  <pageMargins left="0.31496062992125984" right="0.31496062992125984" top="0.39370078740157483" bottom="0.39370078740157483" header="0.31496062992125984" footer="0.31496062992125984"/>
  <pageSetup paperSize="9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100-000000000000}">
          <x14:formula1>
            <xm:f>Listas_apoio!$J$2:$J$14</xm:f>
          </x14:formula1>
          <xm:sqref>D4:D53</xm:sqref>
        </x14:dataValidation>
        <x14:dataValidation type="list" allowBlank="1" showDropDown="1" showInputMessage="1" showErrorMessage="1" xr:uid="{00000000-0002-0000-0100-000001000000}">
          <x14:formula1>
            <xm:f>Listas_apoio!$A$2:$A$90</xm:f>
          </x14:formula1>
          <xm:sqref>C2</xm:sqref>
        </x14:dataValidation>
        <x14:dataValidation type="list" allowBlank="1" showInputMessage="1" showErrorMessage="1" xr:uid="{00000000-0002-0000-0100-000002000000}">
          <x14:formula1>
            <xm:f>Listas_apoio!$M$2:$M$22</xm:f>
          </x14:formula1>
          <xm:sqref>E4:E53</xm:sqref>
        </x14:dataValidation>
        <x14:dataValidation type="list" allowBlank="1" showInputMessage="1" showErrorMessage="1" xr:uid="{00000000-0002-0000-0100-000003000000}">
          <x14:formula1>
            <xm:f>Listas_apoio!$D$2:$D$57</xm:f>
          </x14:formula1>
          <xm:sqref>B4:B53</xm:sqref>
        </x14:dataValidation>
        <x14:dataValidation type="list" allowBlank="1" showDropDown="1" showInputMessage="1" showErrorMessage="1" xr:uid="{CCD4272B-B57D-43A5-B9C5-E776C5D0F64E}">
          <x14:formula1>
            <xm:f>Listas_apoio!$G$2:$G$433</xm:f>
          </x14:formula1>
          <xm:sqref>C4:C53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I50"/>
  <sheetViews>
    <sheetView workbookViewId="0">
      <pane ySplit="1" topLeftCell="A2" activePane="bottomLeft" state="frozen"/>
      <selection pane="bottomLeft" activeCell="C1" sqref="C1"/>
    </sheetView>
  </sheetViews>
  <sheetFormatPr defaultColWidth="0" defaultRowHeight="15" zeroHeight="1" x14ac:dyDescent="0.25"/>
  <cols>
    <col min="1" max="1" width="12.28515625" style="6" hidden="1" customWidth="1"/>
    <col min="2" max="2" width="9.28515625" style="6" hidden="1" customWidth="1"/>
    <col min="3" max="3" width="69" style="6" bestFit="1" customWidth="1"/>
    <col min="4" max="4" width="8.85546875" style="6" customWidth="1"/>
    <col min="5" max="5" width="14.28515625" style="6" bestFit="1" customWidth="1"/>
    <col min="6" max="6" width="11.7109375" style="6" customWidth="1"/>
    <col min="7" max="7" width="13.42578125" style="6" customWidth="1"/>
    <col min="8" max="8" width="13.28515625" style="6" bestFit="1" customWidth="1"/>
    <col min="9" max="9" width="36.42578125" style="6" bestFit="1" customWidth="1"/>
    <col min="10" max="16384" width="9.140625" style="6" hidden="1"/>
  </cols>
  <sheetData>
    <row r="1" spans="1:9" s="7" customFormat="1" ht="24.95" customHeight="1" x14ac:dyDescent="0.25">
      <c r="A1" s="7" t="s">
        <v>222</v>
      </c>
      <c r="B1" s="7" t="s">
        <v>223</v>
      </c>
      <c r="C1" s="7" t="s">
        <v>224</v>
      </c>
      <c r="D1" s="7" t="s">
        <v>86</v>
      </c>
      <c r="E1" s="7" t="s">
        <v>202</v>
      </c>
      <c r="F1" s="7" t="s">
        <v>203</v>
      </c>
      <c r="G1" s="7" t="s">
        <v>225</v>
      </c>
      <c r="H1" s="7" t="s">
        <v>226</v>
      </c>
      <c r="I1" s="7" t="s">
        <v>955</v>
      </c>
    </row>
    <row r="2" spans="1:9" x14ac:dyDescent="0.25">
      <c r="A2" s="8" t="str">
        <f>IF(Solicitacao!H4&lt;&gt;0,LEFT(Uso_COPLEC!B2,6),"")</f>
        <v/>
      </c>
      <c r="B2" s="8" t="str">
        <f>IF(Solicitacao!H4&lt;&gt;0,Solicitacao!$C$2,"")</f>
        <v/>
      </c>
      <c r="C2" s="1" t="str">
        <f>IFERROR(VLOOKUP(B2,Listas_apoio!$A$1:$B$90,2,FALSE),"")</f>
        <v/>
      </c>
      <c r="D2" s="2" t="str">
        <f>IF(Solicitacao!H4&lt;&gt;0,Solicitacao!B4,"")</f>
        <v/>
      </c>
      <c r="E2" s="2" t="str">
        <f>IF(Solicitacao!H4&lt;&gt;0,Solicitacao!C4,"")</f>
        <v/>
      </c>
      <c r="F2" s="2" t="str">
        <f>IF(Solicitacao!H4&lt;&gt;0,Solicitacao!D4,"")</f>
        <v/>
      </c>
      <c r="G2" s="2" t="str">
        <f>IF(Solicitacao!H4&lt;&gt;0,Solicitacao!F4,"")</f>
        <v/>
      </c>
      <c r="H2" s="9" t="str">
        <f>IF(Solicitacao!H4&gt;0,Solicitacao!H4,"")</f>
        <v/>
      </c>
      <c r="I2" s="25" t="str">
        <f>IF(Solicitacao!H4&lt;&gt;0,Solicitacao!G4,"")</f>
        <v/>
      </c>
    </row>
    <row r="3" spans="1:9" x14ac:dyDescent="0.25">
      <c r="A3" s="8" t="str">
        <f>IF(Solicitacao!H5&lt;&gt;0,LEFT(Uso_COPLEC!B3,6),"")</f>
        <v/>
      </c>
      <c r="B3" s="8" t="str">
        <f>IF(Solicitacao!H5&lt;&gt;0,Solicitacao!$C$2,"")</f>
        <v/>
      </c>
      <c r="C3" s="1" t="str">
        <f>IFERROR(VLOOKUP(B3,Listas_apoio!$A$1:$B$90,2,FALSE),"")</f>
        <v/>
      </c>
      <c r="D3" s="2" t="str">
        <f>IF(Solicitacao!H5&lt;&gt;0,Solicitacao!B5,"")</f>
        <v/>
      </c>
      <c r="E3" s="2" t="str">
        <f>IF(Solicitacao!H5&lt;&gt;0,Solicitacao!C5,"")</f>
        <v/>
      </c>
      <c r="F3" s="2" t="str">
        <f>IF(Solicitacao!H5&lt;&gt;0,Solicitacao!D5,"")</f>
        <v/>
      </c>
      <c r="G3" s="2" t="str">
        <f>IF(Solicitacao!H5&lt;&gt;0,Solicitacao!F5,"")</f>
        <v/>
      </c>
      <c r="H3" s="9" t="str">
        <f>IF(Solicitacao!H5&gt;0,Solicitacao!H5,"")</f>
        <v/>
      </c>
      <c r="I3" s="25" t="str">
        <f>IF(Solicitacao!H5&lt;&gt;0,Solicitacao!G5,"")</f>
        <v/>
      </c>
    </row>
    <row r="4" spans="1:9" x14ac:dyDescent="0.25">
      <c r="A4" s="8" t="str">
        <f>IF(Solicitacao!H6&lt;&gt;0,LEFT(Uso_COPLEC!B4,6),"")</f>
        <v/>
      </c>
      <c r="B4" s="8" t="str">
        <f>IF(Solicitacao!H6&lt;&gt;0,Solicitacao!$C$2,"")</f>
        <v/>
      </c>
      <c r="C4" s="1" t="str">
        <f>IFERROR(VLOOKUP(B4,Listas_apoio!$A$1:$B$90,2,FALSE),"")</f>
        <v/>
      </c>
      <c r="D4" s="2" t="str">
        <f>IF(Solicitacao!H6&lt;&gt;0,Solicitacao!B6,"")</f>
        <v/>
      </c>
      <c r="E4" s="2" t="str">
        <f>IF(Solicitacao!H6&lt;&gt;0,Solicitacao!C6,"")</f>
        <v/>
      </c>
      <c r="F4" s="2" t="str">
        <f>IF(Solicitacao!H6&lt;&gt;0,Solicitacao!D6,"")</f>
        <v/>
      </c>
      <c r="G4" s="2" t="str">
        <f>IF(Solicitacao!H6&lt;&gt;0,Solicitacao!F6,"")</f>
        <v/>
      </c>
      <c r="H4" s="9" t="str">
        <f>IF(Solicitacao!H6&gt;0,Solicitacao!H6,"")</f>
        <v/>
      </c>
      <c r="I4" s="25" t="str">
        <f>IF(Solicitacao!H6&lt;&gt;0,Solicitacao!G6,"")</f>
        <v/>
      </c>
    </row>
    <row r="5" spans="1:9" x14ac:dyDescent="0.25">
      <c r="A5" s="8" t="str">
        <f>IF(Solicitacao!H7&lt;&gt;0,LEFT(Uso_COPLEC!B5,6),"")</f>
        <v/>
      </c>
      <c r="B5" s="8" t="str">
        <f>IF(Solicitacao!H7&lt;&gt;0,Solicitacao!$C$2,"")</f>
        <v/>
      </c>
      <c r="C5" s="1" t="str">
        <f>IFERROR(VLOOKUP(B5,Listas_apoio!$A$1:$B$90,2,FALSE),"")</f>
        <v/>
      </c>
      <c r="D5" s="2" t="str">
        <f>IF(Solicitacao!H7&lt;&gt;0,Solicitacao!B7,"")</f>
        <v/>
      </c>
      <c r="E5" s="2" t="str">
        <f>IF(Solicitacao!H7&lt;&gt;0,Solicitacao!C7,"")</f>
        <v/>
      </c>
      <c r="F5" s="2" t="str">
        <f>IF(Solicitacao!H7&lt;&gt;0,Solicitacao!D7,"")</f>
        <v/>
      </c>
      <c r="G5" s="2" t="str">
        <f>IF(Solicitacao!H7&lt;&gt;0,Solicitacao!F7,"")</f>
        <v/>
      </c>
      <c r="H5" s="9" t="str">
        <f>IF(Solicitacao!H7&gt;0,Solicitacao!H7,"")</f>
        <v/>
      </c>
      <c r="I5" s="25" t="str">
        <f>IF(Solicitacao!H7&lt;&gt;0,Solicitacao!G7,"")</f>
        <v/>
      </c>
    </row>
    <row r="6" spans="1:9" x14ac:dyDescent="0.25">
      <c r="A6" s="8" t="str">
        <f>IF(Solicitacao!H8&lt;&gt;0,LEFT(Uso_COPLEC!B6,6),"")</f>
        <v/>
      </c>
      <c r="B6" s="8" t="str">
        <f>IF(Solicitacao!H8&lt;&gt;0,Solicitacao!$C$2,"")</f>
        <v/>
      </c>
      <c r="C6" s="1" t="str">
        <f>IFERROR(VLOOKUP(B6,Listas_apoio!$A$1:$B$90,2,FALSE),"")</f>
        <v/>
      </c>
      <c r="D6" s="2" t="str">
        <f>IF(Solicitacao!H8&lt;&gt;0,Solicitacao!B8,"")</f>
        <v/>
      </c>
      <c r="E6" s="2" t="str">
        <f>IF(Solicitacao!H8&lt;&gt;0,Solicitacao!C8,"")</f>
        <v/>
      </c>
      <c r="F6" s="2" t="str">
        <f>IF(Solicitacao!H8&lt;&gt;0,Solicitacao!D8,"")</f>
        <v/>
      </c>
      <c r="G6" s="2" t="str">
        <f>IF(Solicitacao!H8&lt;&gt;0,Solicitacao!F8,"")</f>
        <v/>
      </c>
      <c r="H6" s="9" t="str">
        <f>IF(Solicitacao!H8&gt;0,Solicitacao!H8,"")</f>
        <v/>
      </c>
      <c r="I6" s="25" t="str">
        <f>IF(Solicitacao!H8&lt;&gt;0,Solicitacao!G8,"")</f>
        <v/>
      </c>
    </row>
    <row r="7" spans="1:9" x14ac:dyDescent="0.25">
      <c r="A7" s="8" t="str">
        <f>IF(Solicitacao!H9&lt;&gt;0,LEFT(Uso_COPLEC!B7,6),"")</f>
        <v/>
      </c>
      <c r="B7" s="8" t="str">
        <f>IF(Solicitacao!H9&lt;&gt;0,Solicitacao!$C$2,"")</f>
        <v/>
      </c>
      <c r="C7" s="1" t="str">
        <f>IFERROR(VLOOKUP(B7,Listas_apoio!$A$1:$B$90,2,FALSE),"")</f>
        <v/>
      </c>
      <c r="D7" s="2" t="str">
        <f>IF(Solicitacao!H9&lt;&gt;0,Solicitacao!B9,"")</f>
        <v/>
      </c>
      <c r="E7" s="2" t="str">
        <f>IF(Solicitacao!H9&lt;&gt;0,Solicitacao!C9,"")</f>
        <v/>
      </c>
      <c r="F7" s="2" t="str">
        <f>IF(Solicitacao!H9&lt;&gt;0,Solicitacao!D9,"")</f>
        <v/>
      </c>
      <c r="G7" s="2" t="str">
        <f>IF(Solicitacao!H9&lt;&gt;0,Solicitacao!F9,"")</f>
        <v/>
      </c>
      <c r="H7" s="9" t="str">
        <f>IF(Solicitacao!H9&gt;0,Solicitacao!H9,"")</f>
        <v/>
      </c>
      <c r="I7" s="25" t="str">
        <f>IF(Solicitacao!H9&lt;&gt;0,Solicitacao!G9,"")</f>
        <v/>
      </c>
    </row>
    <row r="8" spans="1:9" x14ac:dyDescent="0.25">
      <c r="A8" s="8" t="str">
        <f>IF(Solicitacao!H10&lt;&gt;0,LEFT(Uso_COPLEC!B8,6),"")</f>
        <v/>
      </c>
      <c r="B8" s="8" t="str">
        <f>IF(Solicitacao!H10&lt;&gt;0,Solicitacao!$C$2,"")</f>
        <v/>
      </c>
      <c r="C8" s="1" t="str">
        <f>IFERROR(VLOOKUP(B8,Listas_apoio!$A$1:$B$90,2,FALSE),"")</f>
        <v/>
      </c>
      <c r="D8" s="2" t="str">
        <f>IF(Solicitacao!H10&lt;&gt;0,Solicitacao!B10,"")</f>
        <v/>
      </c>
      <c r="E8" s="2" t="str">
        <f>IF(Solicitacao!H10&lt;&gt;0,Solicitacao!C10,"")</f>
        <v/>
      </c>
      <c r="F8" s="2" t="str">
        <f>IF(Solicitacao!H10&lt;&gt;0,Solicitacao!D10,"")</f>
        <v/>
      </c>
      <c r="G8" s="2" t="str">
        <f>IF(Solicitacao!H10&lt;&gt;0,Solicitacao!F10,"")</f>
        <v/>
      </c>
      <c r="H8" s="9" t="str">
        <f>IF(Solicitacao!H10&gt;0,Solicitacao!H10,"")</f>
        <v/>
      </c>
      <c r="I8" s="25" t="str">
        <f>IF(Solicitacao!H10&lt;&gt;0,Solicitacao!G10,"")</f>
        <v/>
      </c>
    </row>
    <row r="9" spans="1:9" x14ac:dyDescent="0.25">
      <c r="A9" s="8" t="str">
        <f>IF(Solicitacao!H11&lt;&gt;0,LEFT(Uso_COPLEC!B9,6),"")</f>
        <v/>
      </c>
      <c r="B9" s="8" t="str">
        <f>IF(Solicitacao!H11&lt;&gt;0,Solicitacao!$C$2,"")</f>
        <v/>
      </c>
      <c r="C9" s="1" t="str">
        <f>IFERROR(VLOOKUP(B9,Listas_apoio!$A$1:$B$90,2,FALSE),"")</f>
        <v/>
      </c>
      <c r="D9" s="2" t="str">
        <f>IF(Solicitacao!H11&lt;&gt;0,Solicitacao!B11,"")</f>
        <v/>
      </c>
      <c r="E9" s="2" t="str">
        <f>IF(Solicitacao!H11&lt;&gt;0,Solicitacao!C11,"")</f>
        <v/>
      </c>
      <c r="F9" s="2" t="str">
        <f>IF(Solicitacao!H11&lt;&gt;0,Solicitacao!D11,"")</f>
        <v/>
      </c>
      <c r="G9" s="2" t="str">
        <f>IF(Solicitacao!H11&lt;&gt;0,Solicitacao!F11,"")</f>
        <v/>
      </c>
      <c r="H9" s="9" t="str">
        <f>IF(Solicitacao!H11&gt;0,Solicitacao!H11,"")</f>
        <v/>
      </c>
      <c r="I9" s="25" t="str">
        <f>IF(Solicitacao!H11&lt;&gt;0,Solicitacao!G11,"")</f>
        <v/>
      </c>
    </row>
    <row r="10" spans="1:9" x14ac:dyDescent="0.25">
      <c r="A10" s="8" t="str">
        <f>IF(Solicitacao!H12&lt;&gt;0,LEFT(Uso_COPLEC!B10,6),"")</f>
        <v/>
      </c>
      <c r="B10" s="8" t="str">
        <f>IF(Solicitacao!H12&lt;&gt;0,Solicitacao!$C$2,"")</f>
        <v/>
      </c>
      <c r="C10" s="1" t="str">
        <f>IFERROR(VLOOKUP(B10,Listas_apoio!$A$1:$B$90,2,FALSE),"")</f>
        <v/>
      </c>
      <c r="D10" s="2" t="str">
        <f>IF(Solicitacao!H12&lt;&gt;0,Solicitacao!B12,"")</f>
        <v/>
      </c>
      <c r="E10" s="2" t="str">
        <f>IF(Solicitacao!H12&lt;&gt;0,Solicitacao!C12,"")</f>
        <v/>
      </c>
      <c r="F10" s="2" t="str">
        <f>IF(Solicitacao!H12&lt;&gt;0,Solicitacao!D12,"")</f>
        <v/>
      </c>
      <c r="G10" s="2" t="str">
        <f>IF(Solicitacao!H12&lt;&gt;0,Solicitacao!F12,"")</f>
        <v/>
      </c>
      <c r="H10" s="9" t="str">
        <f>IF(Solicitacao!H12&gt;0,Solicitacao!H12,"")</f>
        <v/>
      </c>
      <c r="I10" s="25" t="str">
        <f>IF(Solicitacao!H12&lt;&gt;0,Solicitacao!G12,"")</f>
        <v/>
      </c>
    </row>
    <row r="11" spans="1:9" x14ac:dyDescent="0.25">
      <c r="A11" s="8" t="str">
        <f>IF(Solicitacao!H13&lt;&gt;0,LEFT(Uso_COPLEC!B11,6),"")</f>
        <v/>
      </c>
      <c r="B11" s="8" t="str">
        <f>IF(Solicitacao!H13&lt;&gt;0,Solicitacao!$C$2,"")</f>
        <v/>
      </c>
      <c r="C11" s="1" t="str">
        <f>IFERROR(VLOOKUP(B11,Listas_apoio!$A$1:$B$90,2,FALSE),"")</f>
        <v/>
      </c>
      <c r="D11" s="2" t="str">
        <f>IF(Solicitacao!H13&lt;&gt;0,Solicitacao!B13,"")</f>
        <v/>
      </c>
      <c r="E11" s="2" t="str">
        <f>IF(Solicitacao!H13&lt;&gt;0,Solicitacao!C13,"")</f>
        <v/>
      </c>
      <c r="F11" s="2" t="str">
        <f>IF(Solicitacao!H13&lt;&gt;0,Solicitacao!D13,"")</f>
        <v/>
      </c>
      <c r="G11" s="2" t="str">
        <f>IF(Solicitacao!H13&lt;&gt;0,Solicitacao!F13,"")</f>
        <v/>
      </c>
      <c r="H11" s="9" t="str">
        <f>IF(Solicitacao!H13&gt;0,Solicitacao!H13,"")</f>
        <v/>
      </c>
      <c r="I11" s="25" t="str">
        <f>IF(Solicitacao!H13&lt;&gt;0,Solicitacao!G13,"")</f>
        <v/>
      </c>
    </row>
    <row r="12" spans="1:9" x14ac:dyDescent="0.25">
      <c r="A12" s="8" t="str">
        <f>IF(Solicitacao!H14&lt;&gt;0,LEFT(Uso_COPLEC!B12,6),"")</f>
        <v/>
      </c>
      <c r="B12" s="8" t="str">
        <f>IF(Solicitacao!H14&lt;&gt;0,Solicitacao!$C$2,"")</f>
        <v/>
      </c>
      <c r="C12" s="1" t="str">
        <f>IFERROR(VLOOKUP(B12,Listas_apoio!$A$1:$B$90,2,FALSE),"")</f>
        <v/>
      </c>
      <c r="D12" s="2" t="str">
        <f>IF(Solicitacao!H14&lt;&gt;0,Solicitacao!B14,"")</f>
        <v/>
      </c>
      <c r="E12" s="2" t="str">
        <f>IF(Solicitacao!H14&lt;&gt;0,Solicitacao!C14,"")</f>
        <v/>
      </c>
      <c r="F12" s="2" t="str">
        <f>IF(Solicitacao!H14&lt;&gt;0,Solicitacao!D14,"")</f>
        <v/>
      </c>
      <c r="G12" s="2" t="str">
        <f>IF(Solicitacao!H14&lt;&gt;0,Solicitacao!F14,"")</f>
        <v/>
      </c>
      <c r="H12" s="9" t="str">
        <f>IF(Solicitacao!H14&gt;0,Solicitacao!H14,"")</f>
        <v/>
      </c>
      <c r="I12" s="25" t="str">
        <f>IF(Solicitacao!H14&lt;&gt;0,Solicitacao!G14,"")</f>
        <v/>
      </c>
    </row>
    <row r="13" spans="1:9" x14ac:dyDescent="0.25">
      <c r="A13" s="8" t="str">
        <f>IF(Solicitacao!H15&lt;&gt;0,LEFT(Uso_COPLEC!B13,6),"")</f>
        <v/>
      </c>
      <c r="B13" s="8" t="str">
        <f>IF(Solicitacao!H15&lt;&gt;0,Solicitacao!$C$2,"")</f>
        <v/>
      </c>
      <c r="C13" s="1" t="str">
        <f>IFERROR(VLOOKUP(B13,Listas_apoio!$A$1:$B$90,2,FALSE),"")</f>
        <v/>
      </c>
      <c r="D13" s="2" t="str">
        <f>IF(Solicitacao!H15&lt;&gt;0,Solicitacao!B15,"")</f>
        <v/>
      </c>
      <c r="E13" s="2" t="str">
        <f>IF(Solicitacao!H15&lt;&gt;0,Solicitacao!C15,"")</f>
        <v/>
      </c>
      <c r="F13" s="2" t="str">
        <f>IF(Solicitacao!H15&lt;&gt;0,Solicitacao!D15,"")</f>
        <v/>
      </c>
      <c r="G13" s="2" t="str">
        <f>IF(Solicitacao!H15&lt;&gt;0,Solicitacao!F15,"")</f>
        <v/>
      </c>
      <c r="H13" s="9" t="str">
        <f>IF(Solicitacao!H15&gt;0,Solicitacao!H15,"")</f>
        <v/>
      </c>
      <c r="I13" s="25" t="str">
        <f>IF(Solicitacao!H15&lt;&gt;0,Solicitacao!G15,"")</f>
        <v/>
      </c>
    </row>
    <row r="14" spans="1:9" x14ac:dyDescent="0.25">
      <c r="A14" s="8" t="str">
        <f>IF(Solicitacao!H16&lt;&gt;0,LEFT(Uso_COPLEC!B14,6),"")</f>
        <v/>
      </c>
      <c r="B14" s="8" t="str">
        <f>IF(Solicitacao!H16&lt;&gt;0,Solicitacao!$C$2,"")</f>
        <v/>
      </c>
      <c r="C14" s="1" t="str">
        <f>IFERROR(VLOOKUP(B14,Listas_apoio!$A$1:$B$90,2,FALSE),"")</f>
        <v/>
      </c>
      <c r="D14" s="2" t="str">
        <f>IF(Solicitacao!H16&lt;&gt;0,Solicitacao!B16,"")</f>
        <v/>
      </c>
      <c r="E14" s="2" t="str">
        <f>IF(Solicitacao!H16&lt;&gt;0,Solicitacao!C16,"")</f>
        <v/>
      </c>
      <c r="F14" s="2" t="str">
        <f>IF(Solicitacao!H16&lt;&gt;0,Solicitacao!D16,"")</f>
        <v/>
      </c>
      <c r="G14" s="2" t="str">
        <f>IF(Solicitacao!H16&lt;&gt;0,Solicitacao!F16,"")</f>
        <v/>
      </c>
      <c r="H14" s="9" t="str">
        <f>IF(Solicitacao!H16&gt;0,Solicitacao!H16,"")</f>
        <v/>
      </c>
      <c r="I14" s="25" t="str">
        <f>IF(Solicitacao!H16&lt;&gt;0,Solicitacao!G16,"")</f>
        <v/>
      </c>
    </row>
    <row r="15" spans="1:9" x14ac:dyDescent="0.25">
      <c r="A15" s="8" t="str">
        <f>IF(Solicitacao!H17&lt;&gt;0,LEFT(Uso_COPLEC!B15,6),"")</f>
        <v/>
      </c>
      <c r="B15" s="8" t="str">
        <f>IF(Solicitacao!H17&lt;&gt;0,Solicitacao!$C$2,"")</f>
        <v/>
      </c>
      <c r="C15" s="1" t="str">
        <f>IFERROR(VLOOKUP(B15,Listas_apoio!$A$1:$B$90,2,FALSE),"")</f>
        <v/>
      </c>
      <c r="D15" s="2" t="str">
        <f>IF(Solicitacao!H17&lt;&gt;0,Solicitacao!B17,"")</f>
        <v/>
      </c>
      <c r="E15" s="2" t="str">
        <f>IF(Solicitacao!H17&lt;&gt;0,Solicitacao!C17,"")</f>
        <v/>
      </c>
      <c r="F15" s="2" t="str">
        <f>IF(Solicitacao!H17&lt;&gt;0,Solicitacao!D17,"")</f>
        <v/>
      </c>
      <c r="G15" s="2" t="str">
        <f>IF(Solicitacao!H17&lt;&gt;0,Solicitacao!F17,"")</f>
        <v/>
      </c>
      <c r="H15" s="9" t="str">
        <f>IF(Solicitacao!H17&gt;0,Solicitacao!H17,"")</f>
        <v/>
      </c>
      <c r="I15" s="25" t="str">
        <f>IF(Solicitacao!H17&lt;&gt;0,Solicitacao!G17,"")</f>
        <v/>
      </c>
    </row>
    <row r="16" spans="1:9" x14ac:dyDescent="0.25">
      <c r="A16" s="8" t="str">
        <f>IF(Solicitacao!H18&lt;&gt;0,LEFT(Uso_COPLEC!B16,6),"")</f>
        <v/>
      </c>
      <c r="B16" s="8" t="str">
        <f>IF(Solicitacao!H18&lt;&gt;0,Solicitacao!$C$2,"")</f>
        <v/>
      </c>
      <c r="C16" s="1" t="str">
        <f>IFERROR(VLOOKUP(B16,Listas_apoio!$A$1:$B$90,2,FALSE),"")</f>
        <v/>
      </c>
      <c r="D16" s="2" t="str">
        <f>IF(Solicitacao!H18&lt;&gt;0,Solicitacao!B18,"")</f>
        <v/>
      </c>
      <c r="E16" s="2" t="str">
        <f>IF(Solicitacao!H18&lt;&gt;0,Solicitacao!C18,"")</f>
        <v/>
      </c>
      <c r="F16" s="2" t="str">
        <f>IF(Solicitacao!H18&lt;&gt;0,Solicitacao!D18,"")</f>
        <v/>
      </c>
      <c r="G16" s="2" t="str">
        <f>IF(Solicitacao!H18&lt;&gt;0,Solicitacao!F18,"")</f>
        <v/>
      </c>
      <c r="H16" s="9" t="str">
        <f>IF(Solicitacao!H18&gt;0,Solicitacao!H18,"")</f>
        <v/>
      </c>
      <c r="I16" s="25" t="str">
        <f>IF(Solicitacao!H18&lt;&gt;0,Solicitacao!G18,"")</f>
        <v/>
      </c>
    </row>
    <row r="17" spans="1:9" x14ac:dyDescent="0.25">
      <c r="A17" s="8" t="str">
        <f>IF(Solicitacao!H19&lt;&gt;0,LEFT(Uso_COPLEC!B17,6),"")</f>
        <v/>
      </c>
      <c r="B17" s="8" t="str">
        <f>IF(Solicitacao!H19&lt;&gt;0,Solicitacao!$C$2,"")</f>
        <v/>
      </c>
      <c r="C17" s="1" t="str">
        <f>IFERROR(VLOOKUP(B17,Listas_apoio!$A$1:$B$90,2,FALSE),"")</f>
        <v/>
      </c>
      <c r="D17" s="2" t="str">
        <f>IF(Solicitacao!H19&lt;&gt;0,Solicitacao!B19,"")</f>
        <v/>
      </c>
      <c r="E17" s="2" t="str">
        <f>IF(Solicitacao!H19&lt;&gt;0,Solicitacao!C19,"")</f>
        <v/>
      </c>
      <c r="F17" s="2" t="str">
        <f>IF(Solicitacao!H19&lt;&gt;0,Solicitacao!D19,"")</f>
        <v/>
      </c>
      <c r="G17" s="2" t="str">
        <f>IF(Solicitacao!H19&lt;&gt;0,Solicitacao!F19,"")</f>
        <v/>
      </c>
      <c r="H17" s="9" t="str">
        <f>IF(Solicitacao!H19&gt;0,Solicitacao!H19,"")</f>
        <v/>
      </c>
      <c r="I17" s="25" t="str">
        <f>IF(Solicitacao!H19&lt;&gt;0,Solicitacao!G19,"")</f>
        <v/>
      </c>
    </row>
    <row r="18" spans="1:9" x14ac:dyDescent="0.25">
      <c r="A18" s="8" t="str">
        <f>IF(Solicitacao!H20&lt;&gt;0,LEFT(Uso_COPLEC!B18,6),"")</f>
        <v/>
      </c>
      <c r="B18" s="8" t="str">
        <f>IF(Solicitacao!H20&lt;&gt;0,Solicitacao!$C$2,"")</f>
        <v/>
      </c>
      <c r="C18" s="1" t="str">
        <f>IFERROR(VLOOKUP(B18,Listas_apoio!$A$1:$B$90,2,FALSE),"")</f>
        <v/>
      </c>
      <c r="D18" s="2" t="str">
        <f>IF(Solicitacao!H20&lt;&gt;0,Solicitacao!B20,"")</f>
        <v/>
      </c>
      <c r="E18" s="2" t="str">
        <f>IF(Solicitacao!H20&lt;&gt;0,Solicitacao!C20,"")</f>
        <v/>
      </c>
      <c r="F18" s="2" t="str">
        <f>IF(Solicitacao!H20&lt;&gt;0,Solicitacao!D20,"")</f>
        <v/>
      </c>
      <c r="G18" s="2" t="str">
        <f>IF(Solicitacao!H20&lt;&gt;0,Solicitacao!F20,"")</f>
        <v/>
      </c>
      <c r="H18" s="9" t="str">
        <f>IF(Solicitacao!H20&gt;0,Solicitacao!H20,"")</f>
        <v/>
      </c>
      <c r="I18" s="25" t="str">
        <f>IF(Solicitacao!H20&lt;&gt;0,Solicitacao!G20,"")</f>
        <v/>
      </c>
    </row>
    <row r="19" spans="1:9" x14ac:dyDescent="0.25">
      <c r="A19" s="8" t="str">
        <f>IF(Solicitacao!H21&lt;&gt;0,LEFT(Uso_COPLEC!B19,6),"")</f>
        <v/>
      </c>
      <c r="B19" s="8" t="str">
        <f>IF(Solicitacao!H21&lt;&gt;0,Solicitacao!$C$2,"")</f>
        <v/>
      </c>
      <c r="C19" s="1" t="str">
        <f>IFERROR(VLOOKUP(B19,Listas_apoio!$A$1:$B$90,2,FALSE),"")</f>
        <v/>
      </c>
      <c r="D19" s="2" t="str">
        <f>IF(Solicitacao!H21&lt;&gt;0,Solicitacao!B21,"")</f>
        <v/>
      </c>
      <c r="E19" s="2" t="str">
        <f>IF(Solicitacao!H21&lt;&gt;0,Solicitacao!C21,"")</f>
        <v/>
      </c>
      <c r="F19" s="2" t="str">
        <f>IF(Solicitacao!H21&lt;&gt;0,Solicitacao!D21,"")</f>
        <v/>
      </c>
      <c r="G19" s="2" t="str">
        <f>IF(Solicitacao!H21&lt;&gt;0,Solicitacao!F21,"")</f>
        <v/>
      </c>
      <c r="H19" s="9" t="str">
        <f>IF(Solicitacao!H21&gt;0,Solicitacao!H21,"")</f>
        <v/>
      </c>
      <c r="I19" s="25" t="str">
        <f>IF(Solicitacao!H21&lt;&gt;0,Solicitacao!G21,"")</f>
        <v/>
      </c>
    </row>
    <row r="20" spans="1:9" x14ac:dyDescent="0.25">
      <c r="A20" s="8" t="str">
        <f>IF(Solicitacao!H22&lt;&gt;0,LEFT(Uso_COPLEC!B20,6),"")</f>
        <v/>
      </c>
      <c r="B20" s="8" t="str">
        <f>IF(Solicitacao!H22&lt;&gt;0,Solicitacao!$C$2,"")</f>
        <v/>
      </c>
      <c r="C20" s="1" t="str">
        <f>IFERROR(VLOOKUP(B20,Listas_apoio!$A$1:$B$90,2,FALSE),"")</f>
        <v/>
      </c>
      <c r="D20" s="2" t="str">
        <f>IF(Solicitacao!H22&lt;&gt;0,Solicitacao!B22,"")</f>
        <v/>
      </c>
      <c r="E20" s="2" t="str">
        <f>IF(Solicitacao!H22&lt;&gt;0,Solicitacao!C22,"")</f>
        <v/>
      </c>
      <c r="F20" s="2" t="str">
        <f>IF(Solicitacao!H22&lt;&gt;0,Solicitacao!D22,"")</f>
        <v/>
      </c>
      <c r="G20" s="2" t="str">
        <f>IF(Solicitacao!H22&lt;&gt;0,Solicitacao!F22,"")</f>
        <v/>
      </c>
      <c r="H20" s="9" t="str">
        <f>IF(Solicitacao!H22&gt;0,Solicitacao!H22,"")</f>
        <v/>
      </c>
      <c r="I20" s="25" t="str">
        <f>IF(Solicitacao!H22&lt;&gt;0,Solicitacao!G22,"")</f>
        <v/>
      </c>
    </row>
    <row r="21" spans="1:9" x14ac:dyDescent="0.25">
      <c r="A21" s="8" t="str">
        <f>IF(Solicitacao!H23&lt;&gt;0,LEFT(Uso_COPLEC!B21,6),"")</f>
        <v/>
      </c>
      <c r="B21" s="8" t="str">
        <f>IF(Solicitacao!H23&lt;&gt;0,Solicitacao!$C$2,"")</f>
        <v/>
      </c>
      <c r="C21" s="1" t="str">
        <f>IFERROR(VLOOKUP(B21,Listas_apoio!$A$1:$B$90,2,FALSE),"")</f>
        <v/>
      </c>
      <c r="D21" s="2" t="str">
        <f>IF(Solicitacao!H23&lt;&gt;0,Solicitacao!B23,"")</f>
        <v/>
      </c>
      <c r="E21" s="2" t="str">
        <f>IF(Solicitacao!H23&lt;&gt;0,Solicitacao!C23,"")</f>
        <v/>
      </c>
      <c r="F21" s="2" t="str">
        <f>IF(Solicitacao!H23&lt;&gt;0,Solicitacao!D23,"")</f>
        <v/>
      </c>
      <c r="G21" s="2" t="str">
        <f>IF(Solicitacao!H23&lt;&gt;0,Solicitacao!F23,"")</f>
        <v/>
      </c>
      <c r="H21" s="9" t="str">
        <f>IF(Solicitacao!H23&gt;0,Solicitacao!H23,"")</f>
        <v/>
      </c>
      <c r="I21" s="25" t="str">
        <f>IF(Solicitacao!H23&lt;&gt;0,Solicitacao!G23,"")</f>
        <v/>
      </c>
    </row>
    <row r="22" spans="1:9" x14ac:dyDescent="0.25">
      <c r="A22" s="8" t="str">
        <f>IF(Solicitacao!H24&lt;&gt;0,LEFT(Uso_COPLEC!B22,6),"")</f>
        <v/>
      </c>
      <c r="B22" s="8" t="str">
        <f>IF(Solicitacao!H24&lt;&gt;0,Solicitacao!$C$2,"")</f>
        <v/>
      </c>
      <c r="C22" s="1" t="str">
        <f>IFERROR(VLOOKUP(B22,Listas_apoio!$A$1:$B$90,2,FALSE),"")</f>
        <v/>
      </c>
      <c r="D22" s="2" t="str">
        <f>IF(Solicitacao!H24&lt;&gt;0,Solicitacao!B24,"")</f>
        <v/>
      </c>
      <c r="E22" s="2" t="str">
        <f>IF(Solicitacao!H24&lt;&gt;0,Solicitacao!C24,"")</f>
        <v/>
      </c>
      <c r="F22" s="2" t="str">
        <f>IF(Solicitacao!H24&lt;&gt;0,Solicitacao!D24,"")</f>
        <v/>
      </c>
      <c r="G22" s="2" t="str">
        <f>IF(Solicitacao!H24&lt;&gt;0,Solicitacao!F24,"")</f>
        <v/>
      </c>
      <c r="H22" s="9" t="str">
        <f>IF(Solicitacao!H24&gt;0,Solicitacao!H24,"")</f>
        <v/>
      </c>
      <c r="I22" s="25" t="str">
        <f>IF(Solicitacao!H24&lt;&gt;0,Solicitacao!G24,"")</f>
        <v/>
      </c>
    </row>
    <row r="23" spans="1:9" x14ac:dyDescent="0.25">
      <c r="A23" s="8" t="str">
        <f>IF(Solicitacao!H25&lt;&gt;0,LEFT(Uso_COPLEC!B23,6),"")</f>
        <v/>
      </c>
      <c r="B23" s="8" t="str">
        <f>IF(Solicitacao!H25&lt;&gt;0,Solicitacao!$C$2,"")</f>
        <v/>
      </c>
      <c r="C23" s="1" t="str">
        <f>IFERROR(VLOOKUP(B23,Listas_apoio!$A$1:$B$90,2,FALSE),"")</f>
        <v/>
      </c>
      <c r="D23" s="2" t="str">
        <f>IF(Solicitacao!H25&lt;&gt;0,Solicitacao!B25,"")</f>
        <v/>
      </c>
      <c r="E23" s="2" t="str">
        <f>IF(Solicitacao!H25&lt;&gt;0,Solicitacao!C25,"")</f>
        <v/>
      </c>
      <c r="F23" s="2" t="str">
        <f>IF(Solicitacao!H25&lt;&gt;0,Solicitacao!D25,"")</f>
        <v/>
      </c>
      <c r="G23" s="2" t="str">
        <f>IF(Solicitacao!H25&lt;&gt;0,Solicitacao!F25,"")</f>
        <v/>
      </c>
      <c r="H23" s="9" t="str">
        <f>IF(Solicitacao!H25&gt;0,Solicitacao!H25,"")</f>
        <v/>
      </c>
      <c r="I23" s="25" t="str">
        <f>IF(Solicitacao!H25&lt;&gt;0,Solicitacao!G25,"")</f>
        <v/>
      </c>
    </row>
    <row r="24" spans="1:9" x14ac:dyDescent="0.25">
      <c r="A24" s="8" t="str">
        <f>IF(Solicitacao!H26&lt;&gt;0,LEFT(Uso_COPLEC!B24,6),"")</f>
        <v/>
      </c>
      <c r="B24" s="8" t="str">
        <f>IF(Solicitacao!H26&lt;&gt;0,Solicitacao!$C$2,"")</f>
        <v/>
      </c>
      <c r="C24" s="1" t="str">
        <f>IFERROR(VLOOKUP(B24,Listas_apoio!$A$1:$B$90,2,FALSE),"")</f>
        <v/>
      </c>
      <c r="D24" s="2" t="str">
        <f>IF(Solicitacao!H26&lt;&gt;0,Solicitacao!B26,"")</f>
        <v/>
      </c>
      <c r="E24" s="2" t="str">
        <f>IF(Solicitacao!H26&lt;&gt;0,Solicitacao!C26,"")</f>
        <v/>
      </c>
      <c r="F24" s="2" t="str">
        <f>IF(Solicitacao!H26&lt;&gt;0,Solicitacao!D26,"")</f>
        <v/>
      </c>
      <c r="G24" s="2" t="str">
        <f>IF(Solicitacao!H26&lt;&gt;0,Solicitacao!F26,"")</f>
        <v/>
      </c>
      <c r="H24" s="9" t="str">
        <f>IF(Solicitacao!H26&gt;0,Solicitacao!H26,"")</f>
        <v/>
      </c>
      <c r="I24" s="25" t="str">
        <f>IF(Solicitacao!H26&lt;&gt;0,Solicitacao!G26,"")</f>
        <v/>
      </c>
    </row>
    <row r="25" spans="1:9" x14ac:dyDescent="0.25">
      <c r="A25" s="8" t="str">
        <f>IF(Solicitacao!H27&lt;&gt;0,LEFT(Uso_COPLEC!B25,6),"")</f>
        <v/>
      </c>
      <c r="B25" s="8" t="str">
        <f>IF(Solicitacao!H27&lt;&gt;0,Solicitacao!$C$2,"")</f>
        <v/>
      </c>
      <c r="C25" s="1" t="str">
        <f>IFERROR(VLOOKUP(B25,Listas_apoio!$A$1:$B$90,2,FALSE),"")</f>
        <v/>
      </c>
      <c r="D25" s="2" t="str">
        <f>IF(Solicitacao!H27&lt;&gt;0,Solicitacao!B27,"")</f>
        <v/>
      </c>
      <c r="E25" s="2" t="str">
        <f>IF(Solicitacao!H27&lt;&gt;0,Solicitacao!C27,"")</f>
        <v/>
      </c>
      <c r="F25" s="2" t="str">
        <f>IF(Solicitacao!H27&lt;&gt;0,Solicitacao!D27,"")</f>
        <v/>
      </c>
      <c r="G25" s="2" t="str">
        <f>IF(Solicitacao!H27&lt;&gt;0,Solicitacao!F27,"")</f>
        <v/>
      </c>
      <c r="H25" s="9" t="str">
        <f>IF(Solicitacao!H27&gt;0,Solicitacao!H27,"")</f>
        <v/>
      </c>
      <c r="I25" s="25" t="str">
        <f>IF(Solicitacao!H27&lt;&gt;0,Solicitacao!G27,"")</f>
        <v/>
      </c>
    </row>
    <row r="26" spans="1:9" x14ac:dyDescent="0.25">
      <c r="A26" s="8" t="str">
        <f>IF(Solicitacao!H28&lt;&gt;0,LEFT(Uso_COPLEC!B26,6),"")</f>
        <v/>
      </c>
      <c r="B26" s="8" t="str">
        <f>IF(Solicitacao!H28&lt;&gt;0,Solicitacao!$C$2,"")</f>
        <v/>
      </c>
      <c r="C26" s="1" t="str">
        <f>IFERROR(VLOOKUP(B26,Listas_apoio!$A$1:$B$90,2,FALSE),"")</f>
        <v/>
      </c>
      <c r="D26" s="2" t="str">
        <f>IF(Solicitacao!H28&lt;&gt;0,Solicitacao!B28,"")</f>
        <v/>
      </c>
      <c r="E26" s="2" t="str">
        <f>IF(Solicitacao!H28&lt;&gt;0,Solicitacao!C28,"")</f>
        <v/>
      </c>
      <c r="F26" s="2" t="str">
        <f>IF(Solicitacao!H28&lt;&gt;0,Solicitacao!D28,"")</f>
        <v/>
      </c>
      <c r="G26" s="2" t="str">
        <f>IF(Solicitacao!H28&lt;&gt;0,Solicitacao!F28,"")</f>
        <v/>
      </c>
      <c r="H26" s="9" t="str">
        <f>IF(Solicitacao!H28&gt;0,Solicitacao!H28,"")</f>
        <v/>
      </c>
      <c r="I26" s="25" t="str">
        <f>IF(Solicitacao!H28&lt;&gt;0,Solicitacao!G28,"")</f>
        <v/>
      </c>
    </row>
    <row r="27" spans="1:9" x14ac:dyDescent="0.25">
      <c r="A27" s="8" t="str">
        <f>IF(Solicitacao!H29&lt;&gt;0,LEFT(Uso_COPLEC!B27,6),"")</f>
        <v/>
      </c>
      <c r="B27" s="8" t="str">
        <f>IF(Solicitacao!H29&lt;&gt;0,Solicitacao!$C$2,"")</f>
        <v/>
      </c>
      <c r="C27" s="1" t="str">
        <f>IFERROR(VLOOKUP(B27,Listas_apoio!$A$1:$B$90,2,FALSE),"")</f>
        <v/>
      </c>
      <c r="D27" s="2" t="str">
        <f>IF(Solicitacao!H29&lt;&gt;0,Solicitacao!B29,"")</f>
        <v/>
      </c>
      <c r="E27" s="2" t="str">
        <f>IF(Solicitacao!H29&lt;&gt;0,Solicitacao!C29,"")</f>
        <v/>
      </c>
      <c r="F27" s="2" t="str">
        <f>IF(Solicitacao!H29&lt;&gt;0,Solicitacao!D29,"")</f>
        <v/>
      </c>
      <c r="G27" s="2" t="str">
        <f>IF(Solicitacao!H29&lt;&gt;0,Solicitacao!F29,"")</f>
        <v/>
      </c>
      <c r="H27" s="9" t="str">
        <f>IF(Solicitacao!H29&gt;0,Solicitacao!H29,"")</f>
        <v/>
      </c>
      <c r="I27" s="25" t="str">
        <f>IF(Solicitacao!H29&lt;&gt;0,Solicitacao!G29,"")</f>
        <v/>
      </c>
    </row>
    <row r="28" spans="1:9" x14ac:dyDescent="0.25">
      <c r="A28" s="8" t="str">
        <f>IF(Solicitacao!H30&lt;&gt;0,LEFT(Uso_COPLEC!B28,6),"")</f>
        <v/>
      </c>
      <c r="B28" s="8" t="str">
        <f>IF(Solicitacao!H30&lt;&gt;0,Solicitacao!$C$2,"")</f>
        <v/>
      </c>
      <c r="C28" s="1" t="str">
        <f>IFERROR(VLOOKUP(B28,Listas_apoio!$A$1:$B$90,2,FALSE),"")</f>
        <v/>
      </c>
      <c r="D28" s="2" t="str">
        <f>IF(Solicitacao!H30&lt;&gt;0,Solicitacao!B30,"")</f>
        <v/>
      </c>
      <c r="E28" s="2" t="str">
        <f>IF(Solicitacao!H30&lt;&gt;0,Solicitacao!C30,"")</f>
        <v/>
      </c>
      <c r="F28" s="2" t="str">
        <f>IF(Solicitacao!H30&lt;&gt;0,Solicitacao!D30,"")</f>
        <v/>
      </c>
      <c r="G28" s="2" t="str">
        <f>IF(Solicitacao!H30&lt;&gt;0,Solicitacao!F30,"")</f>
        <v/>
      </c>
      <c r="H28" s="9" t="str">
        <f>IF(Solicitacao!H30&gt;0,Solicitacao!H30,"")</f>
        <v/>
      </c>
      <c r="I28" s="25" t="str">
        <f>IF(Solicitacao!H30&lt;&gt;0,Solicitacao!G30,"")</f>
        <v/>
      </c>
    </row>
    <row r="29" spans="1:9" x14ac:dyDescent="0.25">
      <c r="A29" s="8" t="str">
        <f>IF(Solicitacao!H31&lt;&gt;0,LEFT(Uso_COPLEC!B29,6),"")</f>
        <v/>
      </c>
      <c r="B29" s="8" t="str">
        <f>IF(Solicitacao!H31&lt;&gt;0,Solicitacao!$C$2,"")</f>
        <v/>
      </c>
      <c r="C29" s="1" t="str">
        <f>IFERROR(VLOOKUP(B29,Listas_apoio!$A$1:$B$90,2,FALSE),"")</f>
        <v/>
      </c>
      <c r="D29" s="2" t="str">
        <f>IF(Solicitacao!H31&lt;&gt;0,Solicitacao!B31,"")</f>
        <v/>
      </c>
      <c r="E29" s="2" t="str">
        <f>IF(Solicitacao!H31&lt;&gt;0,Solicitacao!C31,"")</f>
        <v/>
      </c>
      <c r="F29" s="2" t="str">
        <f>IF(Solicitacao!H31&lt;&gt;0,Solicitacao!D31,"")</f>
        <v/>
      </c>
      <c r="G29" s="2" t="str">
        <f>IF(Solicitacao!H31&lt;&gt;0,Solicitacao!F31,"")</f>
        <v/>
      </c>
      <c r="H29" s="9" t="str">
        <f>IF(Solicitacao!H31&gt;0,Solicitacao!H31,"")</f>
        <v/>
      </c>
      <c r="I29" s="25" t="str">
        <f>IF(Solicitacao!H31&lt;&gt;0,Solicitacao!G31,"")</f>
        <v/>
      </c>
    </row>
    <row r="30" spans="1:9" x14ac:dyDescent="0.25">
      <c r="A30" s="8" t="str">
        <f>IF(Solicitacao!H32&lt;&gt;0,LEFT(Uso_COPLEC!B30,6),"")</f>
        <v/>
      </c>
      <c r="B30" s="8" t="str">
        <f>IF(Solicitacao!H32&lt;&gt;0,Solicitacao!$C$2,"")</f>
        <v/>
      </c>
      <c r="C30" s="1" t="str">
        <f>IFERROR(VLOOKUP(B30,Listas_apoio!$A$1:$B$90,2,FALSE),"")</f>
        <v/>
      </c>
      <c r="D30" s="2" t="str">
        <f>IF(Solicitacao!H32&lt;&gt;0,Solicitacao!B32,"")</f>
        <v/>
      </c>
      <c r="E30" s="2" t="str">
        <f>IF(Solicitacao!H32&lt;&gt;0,Solicitacao!C32,"")</f>
        <v/>
      </c>
      <c r="F30" s="2" t="str">
        <f>IF(Solicitacao!H32&lt;&gt;0,Solicitacao!D32,"")</f>
        <v/>
      </c>
      <c r="G30" s="2" t="str">
        <f>IF(Solicitacao!H32&lt;&gt;0,Solicitacao!F32,"")</f>
        <v/>
      </c>
      <c r="H30" s="9" t="str">
        <f>IF(Solicitacao!H32&gt;0,Solicitacao!H32,"")</f>
        <v/>
      </c>
      <c r="I30" s="25" t="str">
        <f>IF(Solicitacao!H32&lt;&gt;0,Solicitacao!G32,"")</f>
        <v/>
      </c>
    </row>
    <row r="31" spans="1:9" x14ac:dyDescent="0.25">
      <c r="A31" s="8" t="str">
        <f>IF(Solicitacao!H33&lt;&gt;0,LEFT(Uso_COPLEC!B31,6),"")</f>
        <v/>
      </c>
      <c r="B31" s="8" t="str">
        <f>IF(Solicitacao!H33&lt;&gt;0,Solicitacao!$C$2,"")</f>
        <v/>
      </c>
      <c r="C31" s="1" t="str">
        <f>IFERROR(VLOOKUP(B31,Listas_apoio!$A$1:$B$90,2,FALSE),"")</f>
        <v/>
      </c>
      <c r="D31" s="2" t="str">
        <f>IF(Solicitacao!H33&lt;&gt;0,Solicitacao!B33,"")</f>
        <v/>
      </c>
      <c r="E31" s="2" t="str">
        <f>IF(Solicitacao!H33&lt;&gt;0,Solicitacao!C33,"")</f>
        <v/>
      </c>
      <c r="F31" s="2" t="str">
        <f>IF(Solicitacao!H33&lt;&gt;0,Solicitacao!D33,"")</f>
        <v/>
      </c>
      <c r="G31" s="2" t="str">
        <f>IF(Solicitacao!H33&lt;&gt;0,Solicitacao!F33,"")</f>
        <v/>
      </c>
      <c r="H31" s="9" t="str">
        <f>IF(Solicitacao!H33&gt;0,Solicitacao!H33,"")</f>
        <v/>
      </c>
      <c r="I31" s="25" t="str">
        <f>IF(Solicitacao!H33&lt;&gt;0,Solicitacao!G33,"")</f>
        <v/>
      </c>
    </row>
    <row r="32" spans="1:9" x14ac:dyDescent="0.25">
      <c r="A32" s="8" t="str">
        <f>IF(Solicitacao!H34&lt;&gt;0,LEFT(Uso_COPLEC!B32,6),"")</f>
        <v/>
      </c>
      <c r="B32" s="8" t="str">
        <f>IF(Solicitacao!H34&lt;&gt;0,Solicitacao!$C$2,"")</f>
        <v/>
      </c>
      <c r="C32" s="1" t="str">
        <f>IFERROR(VLOOKUP(B32,Listas_apoio!$A$1:$B$90,2,FALSE),"")</f>
        <v/>
      </c>
      <c r="D32" s="2" t="str">
        <f>IF(Solicitacao!H34&lt;&gt;0,Solicitacao!B34,"")</f>
        <v/>
      </c>
      <c r="E32" s="2" t="str">
        <f>IF(Solicitacao!H34&lt;&gt;0,Solicitacao!C34,"")</f>
        <v/>
      </c>
      <c r="F32" s="2" t="str">
        <f>IF(Solicitacao!H34&lt;&gt;0,Solicitacao!D34,"")</f>
        <v/>
      </c>
      <c r="G32" s="2" t="str">
        <f>IF(Solicitacao!H34&lt;&gt;0,Solicitacao!F34,"")</f>
        <v/>
      </c>
      <c r="H32" s="9" t="str">
        <f>IF(Solicitacao!H34&gt;0,Solicitacao!H34,"")</f>
        <v/>
      </c>
      <c r="I32" s="25" t="str">
        <f>IF(Solicitacao!H34&lt;&gt;0,Solicitacao!G34,"")</f>
        <v/>
      </c>
    </row>
    <row r="33" spans="1:9" x14ac:dyDescent="0.25">
      <c r="A33" s="8" t="str">
        <f>IF(Solicitacao!H35&lt;&gt;0,LEFT(Uso_COPLEC!B33,6),"")</f>
        <v/>
      </c>
      <c r="B33" s="8" t="str">
        <f>IF(Solicitacao!H35&lt;&gt;0,Solicitacao!$C$2,"")</f>
        <v/>
      </c>
      <c r="C33" s="1" t="str">
        <f>IFERROR(VLOOKUP(B33,Listas_apoio!$A$1:$B$90,2,FALSE),"")</f>
        <v/>
      </c>
      <c r="D33" s="2" t="str">
        <f>IF(Solicitacao!H35&lt;&gt;0,Solicitacao!B35,"")</f>
        <v/>
      </c>
      <c r="E33" s="2" t="str">
        <f>IF(Solicitacao!H35&lt;&gt;0,Solicitacao!C35,"")</f>
        <v/>
      </c>
      <c r="F33" s="2" t="str">
        <f>IF(Solicitacao!H35&lt;&gt;0,Solicitacao!D35,"")</f>
        <v/>
      </c>
      <c r="G33" s="2" t="str">
        <f>IF(Solicitacao!H35&lt;&gt;0,Solicitacao!F35,"")</f>
        <v/>
      </c>
      <c r="H33" s="9" t="str">
        <f>IF(Solicitacao!H35&gt;0,Solicitacao!H35,"")</f>
        <v/>
      </c>
      <c r="I33" s="25" t="str">
        <f>IF(Solicitacao!H35&lt;&gt;0,Solicitacao!G35,"")</f>
        <v/>
      </c>
    </row>
    <row r="34" spans="1:9" x14ac:dyDescent="0.25">
      <c r="A34" s="8" t="str">
        <f>IF(Solicitacao!H36&lt;&gt;0,LEFT(Uso_COPLEC!B34,6),"")</f>
        <v/>
      </c>
      <c r="B34" s="8" t="str">
        <f>IF(Solicitacao!H36&lt;&gt;0,Solicitacao!$C$2,"")</f>
        <v/>
      </c>
      <c r="C34" s="1" t="str">
        <f>IFERROR(VLOOKUP(B34,Listas_apoio!$A$1:$B$90,2,FALSE),"")</f>
        <v/>
      </c>
      <c r="D34" s="2" t="str">
        <f>IF(Solicitacao!H36&lt;&gt;0,Solicitacao!B36,"")</f>
        <v/>
      </c>
      <c r="E34" s="2" t="str">
        <f>IF(Solicitacao!H36&lt;&gt;0,Solicitacao!C36,"")</f>
        <v/>
      </c>
      <c r="F34" s="2" t="str">
        <f>IF(Solicitacao!H36&lt;&gt;0,Solicitacao!D36,"")</f>
        <v/>
      </c>
      <c r="G34" s="2" t="str">
        <f>IF(Solicitacao!H36&lt;&gt;0,Solicitacao!F36,"")</f>
        <v/>
      </c>
      <c r="H34" s="9" t="str">
        <f>IF(Solicitacao!H36&gt;0,Solicitacao!H36,"")</f>
        <v/>
      </c>
      <c r="I34" s="25" t="str">
        <f>IF(Solicitacao!H36&lt;&gt;0,Solicitacao!G36,"")</f>
        <v/>
      </c>
    </row>
    <row r="35" spans="1:9" x14ac:dyDescent="0.25">
      <c r="A35" s="8" t="str">
        <f>IF(Solicitacao!H37&lt;&gt;0,LEFT(Uso_COPLEC!B35,6),"")</f>
        <v/>
      </c>
      <c r="B35" s="8" t="str">
        <f>IF(Solicitacao!H37&lt;&gt;0,Solicitacao!$C$2,"")</f>
        <v/>
      </c>
      <c r="C35" s="1" t="str">
        <f>IFERROR(VLOOKUP(B35,Listas_apoio!$A$1:$B$90,2,FALSE),"")</f>
        <v/>
      </c>
      <c r="D35" s="2" t="str">
        <f>IF(Solicitacao!H37&lt;&gt;0,Solicitacao!B37,"")</f>
        <v/>
      </c>
      <c r="E35" s="2" t="str">
        <f>IF(Solicitacao!H37&lt;&gt;0,Solicitacao!C37,"")</f>
        <v/>
      </c>
      <c r="F35" s="2" t="str">
        <f>IF(Solicitacao!H37&lt;&gt;0,Solicitacao!D37,"")</f>
        <v/>
      </c>
      <c r="G35" s="2" t="str">
        <f>IF(Solicitacao!H37&lt;&gt;0,Solicitacao!F37,"")</f>
        <v/>
      </c>
      <c r="H35" s="9" t="str">
        <f>IF(Solicitacao!H37&gt;0,Solicitacao!H37,"")</f>
        <v/>
      </c>
      <c r="I35" s="25" t="str">
        <f>IF(Solicitacao!H37&lt;&gt;0,Solicitacao!G37,"")</f>
        <v/>
      </c>
    </row>
    <row r="36" spans="1:9" x14ac:dyDescent="0.25">
      <c r="A36" s="8" t="str">
        <f>IF(Solicitacao!H38&lt;&gt;0,LEFT(Uso_COPLEC!B36,6),"")</f>
        <v/>
      </c>
      <c r="B36" s="8" t="str">
        <f>IF(Solicitacao!H38&lt;&gt;0,Solicitacao!$C$2,"")</f>
        <v/>
      </c>
      <c r="C36" s="1" t="str">
        <f>IFERROR(VLOOKUP(B36,Listas_apoio!$A$1:$B$90,2,FALSE),"")</f>
        <v/>
      </c>
      <c r="D36" s="2" t="str">
        <f>IF(Solicitacao!H38&lt;&gt;0,Solicitacao!B38,"")</f>
        <v/>
      </c>
      <c r="E36" s="2" t="str">
        <f>IF(Solicitacao!H38&lt;&gt;0,Solicitacao!C38,"")</f>
        <v/>
      </c>
      <c r="F36" s="2" t="str">
        <f>IF(Solicitacao!H38&lt;&gt;0,Solicitacao!D38,"")</f>
        <v/>
      </c>
      <c r="G36" s="2" t="str">
        <f>IF(Solicitacao!H38&lt;&gt;0,Solicitacao!F38,"")</f>
        <v/>
      </c>
      <c r="H36" s="9" t="str">
        <f>IF(Solicitacao!H38&gt;0,Solicitacao!H38,"")</f>
        <v/>
      </c>
      <c r="I36" s="25" t="str">
        <f>IF(Solicitacao!H38&lt;&gt;0,Solicitacao!G38,"")</f>
        <v/>
      </c>
    </row>
    <row r="37" spans="1:9" x14ac:dyDescent="0.25">
      <c r="A37" s="8" t="str">
        <f>IF(Solicitacao!H39&lt;&gt;0,LEFT(Uso_COPLEC!B37,6),"")</f>
        <v/>
      </c>
      <c r="B37" s="8" t="str">
        <f>IF(Solicitacao!H39&lt;&gt;0,Solicitacao!$C$2,"")</f>
        <v/>
      </c>
      <c r="C37" s="1" t="str">
        <f>IFERROR(VLOOKUP(B37,Listas_apoio!$A$1:$B$90,2,FALSE),"")</f>
        <v/>
      </c>
      <c r="D37" s="2" t="str">
        <f>IF(Solicitacao!H39&lt;&gt;0,Solicitacao!B39,"")</f>
        <v/>
      </c>
      <c r="E37" s="2" t="str">
        <f>IF(Solicitacao!H39&lt;&gt;0,Solicitacao!C39,"")</f>
        <v/>
      </c>
      <c r="F37" s="2" t="str">
        <f>IF(Solicitacao!H39&lt;&gt;0,Solicitacao!D39,"")</f>
        <v/>
      </c>
      <c r="G37" s="2" t="str">
        <f>IF(Solicitacao!H39&lt;&gt;0,Solicitacao!F39,"")</f>
        <v/>
      </c>
      <c r="H37" s="9" t="str">
        <f>IF(Solicitacao!H39&gt;0,Solicitacao!H39,"")</f>
        <v/>
      </c>
      <c r="I37" s="25" t="str">
        <f>IF(Solicitacao!H39&lt;&gt;0,Solicitacao!G39,"")</f>
        <v/>
      </c>
    </row>
    <row r="38" spans="1:9" x14ac:dyDescent="0.25">
      <c r="A38" s="8" t="str">
        <f>IF(Solicitacao!H40&lt;&gt;0,LEFT(Uso_COPLEC!B38,6),"")</f>
        <v/>
      </c>
      <c r="B38" s="8" t="str">
        <f>IF(Solicitacao!H40&lt;&gt;0,Solicitacao!$C$2,"")</f>
        <v/>
      </c>
      <c r="C38" s="1" t="str">
        <f>IFERROR(VLOOKUP(B38,Listas_apoio!$A$1:$B$90,2,FALSE),"")</f>
        <v/>
      </c>
      <c r="D38" s="2" t="str">
        <f>IF(Solicitacao!H40&lt;&gt;0,Solicitacao!B40,"")</f>
        <v/>
      </c>
      <c r="E38" s="2" t="str">
        <f>IF(Solicitacao!H40&lt;&gt;0,Solicitacao!C40,"")</f>
        <v/>
      </c>
      <c r="F38" s="2" t="str">
        <f>IF(Solicitacao!H40&lt;&gt;0,Solicitacao!D40,"")</f>
        <v/>
      </c>
      <c r="G38" s="2" t="str">
        <f>IF(Solicitacao!H40&lt;&gt;0,Solicitacao!F40,"")</f>
        <v/>
      </c>
      <c r="H38" s="9" t="str">
        <f>IF(Solicitacao!H40&gt;0,Solicitacao!H40,"")</f>
        <v/>
      </c>
      <c r="I38" s="25" t="str">
        <f>IF(Solicitacao!H40&lt;&gt;0,Solicitacao!G40,"")</f>
        <v/>
      </c>
    </row>
    <row r="39" spans="1:9" x14ac:dyDescent="0.25">
      <c r="A39" s="8" t="str">
        <f>IF(Solicitacao!H41&lt;&gt;0,LEFT(Uso_COPLEC!B39,6),"")</f>
        <v/>
      </c>
      <c r="B39" s="8" t="str">
        <f>IF(Solicitacao!H41&lt;&gt;0,Solicitacao!$C$2,"")</f>
        <v/>
      </c>
      <c r="C39" s="1" t="str">
        <f>IFERROR(VLOOKUP(B39,Listas_apoio!$A$1:$B$90,2,FALSE),"")</f>
        <v/>
      </c>
      <c r="D39" s="2" t="str">
        <f>IF(Solicitacao!H41&lt;&gt;0,Solicitacao!B41,"")</f>
        <v/>
      </c>
      <c r="E39" s="2" t="str">
        <f>IF(Solicitacao!H41&lt;&gt;0,Solicitacao!C41,"")</f>
        <v/>
      </c>
      <c r="F39" s="2" t="str">
        <f>IF(Solicitacao!H41&lt;&gt;0,Solicitacao!D41,"")</f>
        <v/>
      </c>
      <c r="G39" s="2" t="str">
        <f>IF(Solicitacao!H41&lt;&gt;0,Solicitacao!F41,"")</f>
        <v/>
      </c>
      <c r="H39" s="9" t="str">
        <f>IF(Solicitacao!H41&gt;0,Solicitacao!H41,"")</f>
        <v/>
      </c>
      <c r="I39" s="25" t="str">
        <f>IF(Solicitacao!H41&lt;&gt;0,Solicitacao!G41,"")</f>
        <v/>
      </c>
    </row>
    <row r="40" spans="1:9" x14ac:dyDescent="0.25">
      <c r="A40" s="8" t="str">
        <f>IF(Solicitacao!H42&lt;&gt;0,LEFT(Uso_COPLEC!B40,6),"")</f>
        <v/>
      </c>
      <c r="B40" s="8" t="str">
        <f>IF(Solicitacao!H42&lt;&gt;0,Solicitacao!$C$2,"")</f>
        <v/>
      </c>
      <c r="C40" s="1" t="str">
        <f>IFERROR(VLOOKUP(B40,Listas_apoio!$A$1:$B$90,2,FALSE),"")</f>
        <v/>
      </c>
      <c r="D40" s="2" t="str">
        <f>IF(Solicitacao!H42&lt;&gt;0,Solicitacao!B42,"")</f>
        <v/>
      </c>
      <c r="E40" s="2" t="str">
        <f>IF(Solicitacao!H42&lt;&gt;0,Solicitacao!C42,"")</f>
        <v/>
      </c>
      <c r="F40" s="2" t="str">
        <f>IF(Solicitacao!H42&lt;&gt;0,Solicitacao!D42,"")</f>
        <v/>
      </c>
      <c r="G40" s="2" t="str">
        <f>IF(Solicitacao!H42&lt;&gt;0,Solicitacao!F42,"")</f>
        <v/>
      </c>
      <c r="H40" s="9" t="str">
        <f>IF(Solicitacao!H42&gt;0,Solicitacao!H42,"")</f>
        <v/>
      </c>
      <c r="I40" s="25" t="str">
        <f>IF(Solicitacao!H42&lt;&gt;0,Solicitacao!G42,"")</f>
        <v/>
      </c>
    </row>
    <row r="41" spans="1:9" x14ac:dyDescent="0.25">
      <c r="A41" s="8" t="str">
        <f>IF(Solicitacao!H43&lt;&gt;0,LEFT(Uso_COPLEC!B41,6),"")</f>
        <v/>
      </c>
      <c r="B41" s="8" t="str">
        <f>IF(Solicitacao!H43&lt;&gt;0,Solicitacao!$C$2,"")</f>
        <v/>
      </c>
      <c r="C41" s="1" t="str">
        <f>IFERROR(VLOOKUP(B41,Listas_apoio!$A$1:$B$90,2,FALSE),"")</f>
        <v/>
      </c>
      <c r="D41" s="2" t="str">
        <f>IF(Solicitacao!H43&lt;&gt;0,Solicitacao!B43,"")</f>
        <v/>
      </c>
      <c r="E41" s="2" t="str">
        <f>IF(Solicitacao!H43&lt;&gt;0,Solicitacao!C43,"")</f>
        <v/>
      </c>
      <c r="F41" s="2" t="str">
        <f>IF(Solicitacao!H43&lt;&gt;0,Solicitacao!D43,"")</f>
        <v/>
      </c>
      <c r="G41" s="2" t="str">
        <f>IF(Solicitacao!H43&lt;&gt;0,Solicitacao!F43,"")</f>
        <v/>
      </c>
      <c r="H41" s="9" t="str">
        <f>IF(Solicitacao!H43&gt;0,Solicitacao!H43,"")</f>
        <v/>
      </c>
      <c r="I41" s="25" t="str">
        <f>IF(Solicitacao!H43&lt;&gt;0,Solicitacao!G43,"")</f>
        <v/>
      </c>
    </row>
    <row r="42" spans="1:9" x14ac:dyDescent="0.25">
      <c r="A42" s="8" t="str">
        <f>IF(Solicitacao!H44&lt;&gt;0,LEFT(Uso_COPLEC!B42,6),"")</f>
        <v/>
      </c>
      <c r="B42" s="8" t="str">
        <f>IF(Solicitacao!H44&lt;&gt;0,Solicitacao!$C$2,"")</f>
        <v/>
      </c>
      <c r="C42" s="1" t="str">
        <f>IFERROR(VLOOKUP(B42,Listas_apoio!$A$1:$B$90,2,FALSE),"")</f>
        <v/>
      </c>
      <c r="D42" s="2" t="str">
        <f>IF(Solicitacao!H44&lt;&gt;0,Solicitacao!B44,"")</f>
        <v/>
      </c>
      <c r="E42" s="2" t="str">
        <f>IF(Solicitacao!H44&lt;&gt;0,Solicitacao!C44,"")</f>
        <v/>
      </c>
      <c r="F42" s="2" t="str">
        <f>IF(Solicitacao!H44&lt;&gt;0,Solicitacao!D44,"")</f>
        <v/>
      </c>
      <c r="G42" s="2" t="str">
        <f>IF(Solicitacao!H44&lt;&gt;0,Solicitacao!F44,"")</f>
        <v/>
      </c>
      <c r="H42" s="9" t="str">
        <f>IF(Solicitacao!H44&gt;0,Solicitacao!H44,"")</f>
        <v/>
      </c>
      <c r="I42" s="25" t="str">
        <f>IF(Solicitacao!H44&lt;&gt;0,Solicitacao!G44,"")</f>
        <v/>
      </c>
    </row>
    <row r="43" spans="1:9" x14ac:dyDescent="0.25">
      <c r="A43" s="8" t="str">
        <f>IF(Solicitacao!H45&lt;&gt;0,LEFT(Uso_COPLEC!B43,6),"")</f>
        <v/>
      </c>
      <c r="B43" s="8" t="str">
        <f>IF(Solicitacao!H45&lt;&gt;0,Solicitacao!$C$2,"")</f>
        <v/>
      </c>
      <c r="C43" s="1" t="str">
        <f>IFERROR(VLOOKUP(B43,Listas_apoio!$A$1:$B$90,2,FALSE),"")</f>
        <v/>
      </c>
      <c r="D43" s="2" t="str">
        <f>IF(Solicitacao!H45&lt;&gt;0,Solicitacao!B45,"")</f>
        <v/>
      </c>
      <c r="E43" s="2" t="str">
        <f>IF(Solicitacao!H45&lt;&gt;0,Solicitacao!C45,"")</f>
        <v/>
      </c>
      <c r="F43" s="2" t="str">
        <f>IF(Solicitacao!H45&lt;&gt;0,Solicitacao!D45,"")</f>
        <v/>
      </c>
      <c r="G43" s="2" t="str">
        <f>IF(Solicitacao!H45&lt;&gt;0,Solicitacao!F45,"")</f>
        <v/>
      </c>
      <c r="H43" s="9" t="str">
        <f>IF(Solicitacao!H45&gt;0,Solicitacao!H45,"")</f>
        <v/>
      </c>
      <c r="I43" s="25" t="str">
        <f>IF(Solicitacao!H45&lt;&gt;0,Solicitacao!G45,"")</f>
        <v/>
      </c>
    </row>
    <row r="44" spans="1:9" x14ac:dyDescent="0.25">
      <c r="A44" s="8" t="str">
        <f>IF(Solicitacao!H46&lt;&gt;0,LEFT(Uso_COPLEC!B44,6),"")</f>
        <v/>
      </c>
      <c r="B44" s="8" t="str">
        <f>IF(Solicitacao!H46&lt;&gt;0,Solicitacao!$C$2,"")</f>
        <v/>
      </c>
      <c r="C44" s="1" t="str">
        <f>IFERROR(VLOOKUP(B44,Listas_apoio!$A$1:$B$90,2,FALSE),"")</f>
        <v/>
      </c>
      <c r="D44" s="2" t="str">
        <f>IF(Solicitacao!H46&lt;&gt;0,Solicitacao!B46,"")</f>
        <v/>
      </c>
      <c r="E44" s="2" t="str">
        <f>IF(Solicitacao!H46&lt;&gt;0,Solicitacao!C46,"")</f>
        <v/>
      </c>
      <c r="F44" s="2" t="str">
        <f>IF(Solicitacao!H46&lt;&gt;0,Solicitacao!D46,"")</f>
        <v/>
      </c>
      <c r="G44" s="2" t="str">
        <f>IF(Solicitacao!H46&lt;&gt;0,Solicitacao!F46,"")</f>
        <v/>
      </c>
      <c r="H44" s="9" t="str">
        <f>IF(Solicitacao!H46&gt;0,Solicitacao!H46,"")</f>
        <v/>
      </c>
      <c r="I44" s="25" t="str">
        <f>IF(Solicitacao!H46&lt;&gt;0,Solicitacao!G46,"")</f>
        <v/>
      </c>
    </row>
    <row r="45" spans="1:9" x14ac:dyDescent="0.25">
      <c r="A45" s="8" t="str">
        <f>IF(Solicitacao!H47&lt;&gt;0,LEFT(Uso_COPLEC!B45,6),"")</f>
        <v/>
      </c>
      <c r="B45" s="8" t="str">
        <f>IF(Solicitacao!H47&lt;&gt;0,Solicitacao!$C$2,"")</f>
        <v/>
      </c>
      <c r="C45" s="1" t="str">
        <f>IFERROR(VLOOKUP(B45,Listas_apoio!$A$1:$B$90,2,FALSE),"")</f>
        <v/>
      </c>
      <c r="D45" s="2" t="str">
        <f>IF(Solicitacao!H47&lt;&gt;0,Solicitacao!B47,"")</f>
        <v/>
      </c>
      <c r="E45" s="2" t="str">
        <f>IF(Solicitacao!H47&lt;&gt;0,Solicitacao!C47,"")</f>
        <v/>
      </c>
      <c r="F45" s="2" t="str">
        <f>IF(Solicitacao!H47&lt;&gt;0,Solicitacao!D47,"")</f>
        <v/>
      </c>
      <c r="G45" s="2" t="str">
        <f>IF(Solicitacao!H47&lt;&gt;0,Solicitacao!F47,"")</f>
        <v/>
      </c>
      <c r="H45" s="9" t="str">
        <f>IF(Solicitacao!H47&gt;0,Solicitacao!H47,"")</f>
        <v/>
      </c>
      <c r="I45" s="25" t="str">
        <f>IF(Solicitacao!H47&lt;&gt;0,Solicitacao!G47,"")</f>
        <v/>
      </c>
    </row>
    <row r="46" spans="1:9" x14ac:dyDescent="0.25">
      <c r="A46" s="8" t="str">
        <f>IF(Solicitacao!H48&lt;&gt;0,LEFT(Uso_COPLEC!B46,6),"")</f>
        <v/>
      </c>
      <c r="B46" s="8" t="str">
        <f>IF(Solicitacao!H48&lt;&gt;0,Solicitacao!$C$2,"")</f>
        <v/>
      </c>
      <c r="C46" s="1" t="str">
        <f>IFERROR(VLOOKUP(B46,Listas_apoio!$A$1:$B$90,2,FALSE),"")</f>
        <v/>
      </c>
      <c r="D46" s="2" t="str">
        <f>IF(Solicitacao!H48&lt;&gt;0,Solicitacao!B48,"")</f>
        <v/>
      </c>
      <c r="E46" s="2" t="str">
        <f>IF(Solicitacao!H48&lt;&gt;0,Solicitacao!C48,"")</f>
        <v/>
      </c>
      <c r="F46" s="2" t="str">
        <f>IF(Solicitacao!H48&lt;&gt;0,Solicitacao!D48,"")</f>
        <v/>
      </c>
      <c r="G46" s="2" t="str">
        <f>IF(Solicitacao!H48&lt;&gt;0,Solicitacao!F48,"")</f>
        <v/>
      </c>
      <c r="H46" s="9" t="str">
        <f>IF(Solicitacao!H48&gt;0,Solicitacao!H48,"")</f>
        <v/>
      </c>
      <c r="I46" s="25" t="str">
        <f>IF(Solicitacao!H48&lt;&gt;0,Solicitacao!G48,"")</f>
        <v/>
      </c>
    </row>
    <row r="47" spans="1:9" x14ac:dyDescent="0.25">
      <c r="A47" s="8" t="str">
        <f>IF(Solicitacao!H49&lt;&gt;0,LEFT(Uso_COPLEC!B47,6),"")</f>
        <v/>
      </c>
      <c r="B47" s="8" t="str">
        <f>IF(Solicitacao!H49&lt;&gt;0,Solicitacao!$C$2,"")</f>
        <v/>
      </c>
      <c r="C47" s="1" t="str">
        <f>IFERROR(VLOOKUP(B47,Listas_apoio!$A$1:$B$90,2,FALSE),"")</f>
        <v/>
      </c>
      <c r="D47" s="2" t="str">
        <f>IF(Solicitacao!H49&lt;&gt;0,Solicitacao!B49,"")</f>
        <v/>
      </c>
      <c r="E47" s="2" t="str">
        <f>IF(Solicitacao!H49&lt;&gt;0,Solicitacao!C49,"")</f>
        <v/>
      </c>
      <c r="F47" s="2" t="str">
        <f>IF(Solicitacao!H49&lt;&gt;0,Solicitacao!D49,"")</f>
        <v/>
      </c>
      <c r="G47" s="2" t="str">
        <f>IF(Solicitacao!H49&lt;&gt;0,Solicitacao!F49,"")</f>
        <v/>
      </c>
      <c r="H47" s="9" t="str">
        <f>IF(Solicitacao!H49&gt;0,Solicitacao!H49,"")</f>
        <v/>
      </c>
      <c r="I47" s="25" t="str">
        <f>IF(Solicitacao!H49&lt;&gt;0,Solicitacao!G49,"")</f>
        <v/>
      </c>
    </row>
    <row r="48" spans="1:9" x14ac:dyDescent="0.25">
      <c r="A48" s="8" t="str">
        <f>IF(Solicitacao!H50&lt;&gt;0,LEFT(Uso_COPLEC!B48,6),"")</f>
        <v/>
      </c>
      <c r="B48" s="8" t="str">
        <f>IF(Solicitacao!H50&lt;&gt;0,Solicitacao!$C$2,"")</f>
        <v/>
      </c>
      <c r="C48" s="1" t="str">
        <f>IFERROR(VLOOKUP(B48,Listas_apoio!$A$1:$B$90,2,FALSE),"")</f>
        <v/>
      </c>
      <c r="D48" s="2" t="str">
        <f>IF(Solicitacao!H50&lt;&gt;0,Solicitacao!B50,"")</f>
        <v/>
      </c>
      <c r="E48" s="2" t="str">
        <f>IF(Solicitacao!H50&lt;&gt;0,Solicitacao!C50,"")</f>
        <v/>
      </c>
      <c r="F48" s="2" t="str">
        <f>IF(Solicitacao!H50&lt;&gt;0,Solicitacao!D50,"")</f>
        <v/>
      </c>
      <c r="G48" s="2" t="str">
        <f>IF(Solicitacao!H50&lt;&gt;0,Solicitacao!F50,"")</f>
        <v/>
      </c>
      <c r="H48" s="9" t="str">
        <f>IF(Solicitacao!H50&gt;0,Solicitacao!H50,"")</f>
        <v/>
      </c>
      <c r="I48" s="25" t="str">
        <f>IF(Solicitacao!H50&lt;&gt;0,Solicitacao!G50,"")</f>
        <v/>
      </c>
    </row>
    <row r="49" spans="1:9" x14ac:dyDescent="0.25">
      <c r="A49" s="8" t="str">
        <f>IF(Solicitacao!H51&lt;&gt;0,LEFT(Uso_COPLEC!B49,6),"")</f>
        <v/>
      </c>
      <c r="B49" s="8" t="str">
        <f>IF(Solicitacao!H51&lt;&gt;0,Solicitacao!$C$2,"")</f>
        <v/>
      </c>
      <c r="C49" s="1" t="str">
        <f>IFERROR(VLOOKUP(B49,Listas_apoio!$A$1:$B$90,2,FALSE),"")</f>
        <v/>
      </c>
      <c r="D49" s="2" t="str">
        <f>IF(Solicitacao!H51&lt;&gt;0,Solicitacao!B51,"")</f>
        <v/>
      </c>
      <c r="E49" s="2" t="str">
        <f>IF(Solicitacao!H51&lt;&gt;0,Solicitacao!C51,"")</f>
        <v/>
      </c>
      <c r="F49" s="2" t="str">
        <f>IF(Solicitacao!H51&lt;&gt;0,Solicitacao!D51,"")</f>
        <v/>
      </c>
      <c r="G49" s="2" t="str">
        <f>IF(Solicitacao!H51&lt;&gt;0,Solicitacao!F51,"")</f>
        <v/>
      </c>
      <c r="H49" s="9" t="str">
        <f>IF(Solicitacao!H51&gt;0,Solicitacao!H51,"")</f>
        <v/>
      </c>
      <c r="I49" s="25" t="str">
        <f>IF(Solicitacao!H51&lt;&gt;0,Solicitacao!G51,"")</f>
        <v/>
      </c>
    </row>
    <row r="50" spans="1:9" x14ac:dyDescent="0.25">
      <c r="A50" s="8" t="str">
        <f>IF(Solicitacao!H52&lt;&gt;0,LEFT(Uso_COPLEC!B50,6),"")</f>
        <v/>
      </c>
      <c r="B50" s="8" t="str">
        <f>IF(Solicitacao!H52&lt;&gt;0,Solicitacao!$C$2,"")</f>
        <v/>
      </c>
      <c r="C50" s="1" t="str">
        <f>IFERROR(VLOOKUP(B50,Listas_apoio!$A$1:$B$90,2,FALSE),"")</f>
        <v/>
      </c>
      <c r="D50" s="2" t="str">
        <f>IF(Solicitacao!H52&lt;&gt;0,Solicitacao!B52,"")</f>
        <v/>
      </c>
      <c r="E50" s="2" t="str">
        <f>IF(Solicitacao!H52&lt;&gt;0,Solicitacao!C52,"")</f>
        <v/>
      </c>
      <c r="F50" s="2" t="str">
        <f>IF(Solicitacao!H52&lt;&gt;0,Solicitacao!D52,"")</f>
        <v/>
      </c>
      <c r="G50" s="2" t="str">
        <f>IF(Solicitacao!H52&lt;&gt;0,Solicitacao!F52,"")</f>
        <v/>
      </c>
      <c r="H50" s="9" t="str">
        <f>IF(Solicitacao!H52&gt;0,Solicitacao!H52,"")</f>
        <v/>
      </c>
      <c r="I50" s="26" t="str">
        <f>IF(Solicitacao!I52&gt;0,Solicitacao!I52,"")</f>
        <v/>
      </c>
    </row>
  </sheetData>
  <sheetProtection algorithmName="SHA-512" hashValue="g6nHCdVTKIg4jQ8mgGrRYxOrmnNITK5bKFWOLHLRo9RSj7RdEA2aRlfZDVCN++QQKl5q061nwGg/ZNIpHSPoUg==" saltValue="SnEzYn2g4XoS6cW7ZDrrZ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Listas_apoio</vt:lpstr>
      <vt:lpstr>Solicitacao</vt:lpstr>
      <vt:lpstr>Uso_COPLEC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pccli</dc:creator>
  <cp:lastModifiedBy>pccli</cp:lastModifiedBy>
  <cp:lastPrinted>2018-12-13T11:58:02Z</cp:lastPrinted>
  <dcterms:created xsi:type="dcterms:W3CDTF">2018-10-10T19:06:50Z</dcterms:created>
  <dcterms:modified xsi:type="dcterms:W3CDTF">2021-01-06T15:16:40Z</dcterms:modified>
</cp:coreProperties>
</file>