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FREDERICO" sheetId="1" r:id="rId1"/>
  </sheets>
  <definedNames>
    <definedName name="_xlnm.Print_Area" localSheetId="0">'FREDERICO'!$A$1:$J$40</definedName>
  </definedNames>
  <calcPr fullCalcOnLoad="1"/>
</workbook>
</file>

<file path=xl/sharedStrings.xml><?xml version="1.0" encoding="utf-8"?>
<sst xmlns="http://schemas.openxmlformats.org/spreadsheetml/2006/main" count="117" uniqueCount="92">
  <si>
    <t>4011209</t>
  </si>
  <si>
    <t>1.1</t>
  </si>
  <si>
    <t>1.2</t>
  </si>
  <si>
    <t>1.3</t>
  </si>
  <si>
    <t>1.4</t>
  </si>
  <si>
    <t>1.5</t>
  </si>
  <si>
    <t>1.6</t>
  </si>
  <si>
    <t>1.7</t>
  </si>
  <si>
    <t>1</t>
  </si>
  <si>
    <t>Próprio</t>
  </si>
  <si>
    <t>M</t>
  </si>
  <si>
    <t>85335</t>
  </si>
  <si>
    <t>Banco</t>
  </si>
  <si>
    <t>M. O.</t>
  </si>
  <si>
    <t>m²</t>
  </si>
  <si>
    <t>m³</t>
  </si>
  <si>
    <t>Und</t>
  </si>
  <si>
    <t>PISO COM PLACA CIMENTÍCIA DE ALTA RESISTÊNCIA, PODOTÁTIL, COLORIDO, DIRECIONAL OU DE ALERTA, 40 x 40 cm, e=2,5 cm, ASSENTADO COM ARGAMASSA DE CIMENTO E AREIA PENEIRADA, TRAÇO 1:3 (EM VOLUME).</t>
  </si>
  <si>
    <t>SINAPI</t>
  </si>
  <si>
    <t>Descrição</t>
  </si>
  <si>
    <t>Pintura de faixa - tinta base acrílica emulsionada em água - espessura de 0,3 mm</t>
  </si>
  <si>
    <t>Código</t>
  </si>
  <si>
    <t>FORNECIMENTO DE MATERIAL IMPORTADO PARA ATERRO ISC MAIOR  10% DE JAZIDA (COM TRANSPORTE ATE 30 KM)</t>
  </si>
  <si>
    <t>Total</t>
  </si>
  <si>
    <t>00006081</t>
  </si>
  <si>
    <t>1600441</t>
  </si>
  <si>
    <t>96396</t>
  </si>
  <si>
    <t>Encargos Sociais</t>
  </si>
  <si>
    <t>Descrição do Orçamento</t>
  </si>
  <si>
    <t>Quant.</t>
  </si>
  <si>
    <t>Totais -&gt;</t>
  </si>
  <si>
    <t>94275</t>
  </si>
  <si>
    <t>Valor Unit com BDI</t>
  </si>
  <si>
    <t>Item</t>
  </si>
  <si>
    <t>5502978</t>
  </si>
  <si>
    <t>5501706</t>
  </si>
  <si>
    <t>B.D.I.</t>
  </si>
  <si>
    <t>94995</t>
  </si>
  <si>
    <t>5214001</t>
  </si>
  <si>
    <t>95875</t>
  </si>
  <si>
    <t>13.009</t>
  </si>
  <si>
    <t>FORNECIMENTO DE MATERIAL, EXECUÇÃO E COMPACTAÇÃO DE BASE E OU SUB BASE COM BRITA GRADUADA SIMPLES,</t>
  </si>
  <si>
    <t>SICRO3</t>
  </si>
  <si>
    <t>MAT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</si>
  <si>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</si>
  <si>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</si>
  <si>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</si>
  <si>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</si>
  <si>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</si>
  <si>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</si>
  <si>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</si>
  <si>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</si>
  <si>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</si>
  <si>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</si>
  <si>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</si>
  <si>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</si>
  <si>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</si>
  <si>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</si>
  <si>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</si>
  <si>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</si>
  <si>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</si>
  <si>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</si>
  <si>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</si>
  <si>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</si>
  <si>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</si>
  <si>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TOTAL</t>
  </si>
  <si>
    <t>2.1</t>
  </si>
  <si>
    <t>2.2</t>
  </si>
  <si>
    <t>2.3</t>
  </si>
  <si>
    <t>2.4</t>
  </si>
  <si>
    <t>2.5</t>
  </si>
  <si>
    <t>2.6</t>
  </si>
  <si>
    <t>BDI=((((1+(AC+S+R+G)/100)x(1+DF/100)x(1+L/100)) / (1-I/100))-1)x100 = 22,65%</t>
  </si>
  <si>
    <t xml:space="preserve">RETIRADA DE MEIO FIO C/ EMPILHAMENTO </t>
  </si>
  <si>
    <t>EXECUÇÃO DE PASSEIO (CALÇADA) OU PISO DE CONCRETO COM CONCRETO USINADO C25, ACABAMENTO POLIDO, ESPESSURA 8 CM, ARMADO. AF_07/2016</t>
  </si>
  <si>
    <t>0,0% - Desonerada</t>
  </si>
  <si>
    <t>Fornecimento e implantação de placa em aço - película I + I</t>
  </si>
  <si>
    <t>ESCAVAÇÃO MECÂNICA COM RETROESCAVADEIRA EM MATERIAL DE PRIMEIRA CATEGORIA</t>
  </si>
  <si>
    <t>MOVIMENTAÇÃO DE TERRA/ REMOÇÃO DE MATERIAIS</t>
  </si>
  <si>
    <t>REGULARIZAÇÃO E COMPACTAÇÃO DO SUBLEITO</t>
  </si>
  <si>
    <t>FORNECIMENTO E ASSENTAMENTO DE GUIA (MEIO-FIO) EM TRECHO RETO, CONFECCIONADA EM CONCRETO PRÉ-FABRICADO, DIMENSÕES 100X15X13X20 CM (COMPRIMENTO X BASE INFERIOR X BASE SUPERIOR X ALTURA), PARA URBANIZAÇÃO INTERNA DE EMPREENDIMENTOS. AF_06/2016_P</t>
  </si>
  <si>
    <t>ESPALHAMENTO E COMPACTAÇÃO DE ATERROS A 100% PROCTOR NORMAL</t>
  </si>
  <si>
    <t>Unidade</t>
  </si>
  <si>
    <t>2.7</t>
  </si>
  <si>
    <t>TRANSPORTE COM CAMINHÃO BASCULANTE DE 10 M3, EM VIA URBANA PAVIMENTADA, DMT ATÉ 30 KM (UNIDADE: M3XKM). PARA BOTA FORA  OU ATERRO FORNECIDO PELA UFSM</t>
  </si>
  <si>
    <t>Revestimento vegetal com grama em LEIVAS em superfícies planas</t>
  </si>
  <si>
    <t>REMOÇÃO DE PARALELEPIPEDOS / SEXTAVADOS</t>
  </si>
  <si>
    <t>EXECUÇÃO DE PASSEIO (CALÇADA) OU PISO DE CONCRETO COM CONCRETO USINADO C25, ACABAMENTO POLIDO, ESPESSURA 7 CM. AF_07/2016</t>
  </si>
  <si>
    <t>REVESTIMENTOS -CALÇADAS</t>
  </si>
  <si>
    <t>Registro de preço CALÇADAS ACESSÍVEIS</t>
  </si>
  <si>
    <t>2.8</t>
  </si>
  <si>
    <t>Planilha Orçamentária Sintética     FREDERICO WESTPHALEN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</si>
</sst>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 horizontal="right" vertical="top" wrapText="1"/>
    </xf>
    <xf numFmtId="0" fontId="7" fillId="0" borderId="0" xfId="0" applyFont="1" applyAlignment="1">
      <alignment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>
      <alignment horizontal="left"/>
    </xf>
    <xf numFmtId="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horizontal="right" vertical="top" wrapText="1"/>
    </xf>
    <xf numFmtId="0" fontId="4" fillId="32" borderId="10" xfId="0" applyFont="1" applyFill="1" applyBorder="1" applyAlignment="1">
      <alignment horizontal="righ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49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quotePrefix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4" fillId="32" borderId="0" xfId="0" applyFont="1" applyFill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right" vertical="top" wrapText="1"/>
    </xf>
    <xf numFmtId="0" fontId="6" fillId="32" borderId="10" xfId="0" applyFont="1" applyFill="1" applyBorder="1" applyAlignment="1">
      <alignment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11</xdr:row>
      <xdr:rowOff>114300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1344275" y="2686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40"/>
  <sheetViews>
    <sheetView tabSelected="1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9.7109375" style="0" customWidth="1"/>
    <col min="2" max="2" width="11.7109375" style="0" customWidth="1"/>
    <col min="3" max="3" width="9.7109375" style="0" customWidth="1"/>
    <col min="4" max="4" width="58.57421875" style="0" customWidth="1"/>
    <col min="5" max="5" width="5.8515625" style="0" customWidth="1"/>
    <col min="10" max="10" width="14.140625" style="0" customWidth="1"/>
  </cols>
  <sheetData>
    <row r="1" spans="1:10" ht="15">
      <c r="A1" s="36" t="s">
        <v>28</v>
      </c>
      <c r="B1" s="36"/>
      <c r="C1" s="36"/>
      <c r="D1" s="36"/>
      <c r="E1" s="36" t="s">
        <v>36</v>
      </c>
      <c r="F1" s="36"/>
      <c r="G1" s="36" t="s">
        <v>27</v>
      </c>
      <c r="H1" s="36"/>
      <c r="I1" s="36"/>
      <c r="J1" s="36"/>
    </row>
    <row r="2" spans="1:10" ht="24.75" customHeight="1">
      <c r="A2" s="38" t="s">
        <v>89</v>
      </c>
      <c r="B2" s="38"/>
      <c r="C2" s="38"/>
      <c r="D2" s="38"/>
      <c r="E2" s="38">
        <v>22.65</v>
      </c>
      <c r="F2" s="38"/>
      <c r="G2" s="38" t="s">
        <v>75</v>
      </c>
      <c r="H2" s="38"/>
      <c r="I2" s="38"/>
      <c r="J2" s="38"/>
    </row>
    <row r="3" spans="1:10" ht="15" customHeight="1">
      <c r="A3" s="35" t="s">
        <v>91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ht="12" customHeight="1">
      <c r="A4" s="36" t="s">
        <v>33</v>
      </c>
      <c r="B4" s="36" t="s">
        <v>21</v>
      </c>
      <c r="C4" s="36" t="s">
        <v>12</v>
      </c>
      <c r="D4" s="36" t="s">
        <v>19</v>
      </c>
      <c r="E4" s="36" t="s">
        <v>16</v>
      </c>
      <c r="F4" s="37" t="s">
        <v>29</v>
      </c>
      <c r="G4" s="35" t="s">
        <v>32</v>
      </c>
      <c r="H4" s="35"/>
      <c r="I4" s="35"/>
      <c r="J4" s="17"/>
    </row>
    <row r="5" spans="1:10" s="1" customFormat="1" ht="12">
      <c r="A5" s="36"/>
      <c r="B5" s="36"/>
      <c r="C5" s="36"/>
      <c r="D5" s="36"/>
      <c r="E5" s="36"/>
      <c r="F5" s="37"/>
      <c r="G5" s="18" t="s">
        <v>13</v>
      </c>
      <c r="H5" s="18" t="s">
        <v>43</v>
      </c>
      <c r="I5" s="18" t="s">
        <v>23</v>
      </c>
      <c r="J5" s="18" t="s">
        <v>23</v>
      </c>
    </row>
    <row r="6" spans="1:10" s="3" customFormat="1" ht="15" customHeight="1">
      <c r="A6" s="19" t="s">
        <v>8</v>
      </c>
      <c r="B6" s="19"/>
      <c r="C6" s="19"/>
      <c r="D6" s="19" t="s">
        <v>78</v>
      </c>
      <c r="E6" s="19"/>
      <c r="F6" s="20"/>
      <c r="G6" s="20"/>
      <c r="H6" s="20"/>
      <c r="I6" s="20"/>
      <c r="J6" s="20">
        <f>SUM(J7:J13)</f>
        <v>0</v>
      </c>
    </row>
    <row r="7" spans="1:10" s="3" customFormat="1" ht="22.5" customHeight="1">
      <c r="A7" s="25" t="s">
        <v>1</v>
      </c>
      <c r="B7" s="25" t="s">
        <v>35</v>
      </c>
      <c r="C7" s="25" t="s">
        <v>42</v>
      </c>
      <c r="D7" s="25" t="s">
        <v>77</v>
      </c>
      <c r="E7" s="25" t="s">
        <v>15</v>
      </c>
      <c r="F7" s="25">
        <v>300</v>
      </c>
      <c r="G7" s="25"/>
      <c r="H7" s="25"/>
      <c r="I7" s="27">
        <f>G7+H7</f>
        <v>0</v>
      </c>
      <c r="J7" s="27">
        <f>F7*I7</f>
        <v>0</v>
      </c>
    </row>
    <row r="8" spans="1:10" s="3" customFormat="1" ht="26.25" customHeight="1">
      <c r="A8" s="25" t="s">
        <v>2</v>
      </c>
      <c r="B8" s="25" t="s">
        <v>24</v>
      </c>
      <c r="C8" s="25" t="s">
        <v>18</v>
      </c>
      <c r="D8" s="25" t="s">
        <v>22</v>
      </c>
      <c r="E8" s="25" t="s">
        <v>15</v>
      </c>
      <c r="F8" s="25">
        <v>400</v>
      </c>
      <c r="G8" s="25"/>
      <c r="H8" s="25"/>
      <c r="I8" s="27">
        <f aca="true" t="shared" si="0" ref="I8:I13">G8+H8</f>
        <v>0</v>
      </c>
      <c r="J8" s="27">
        <f aca="true" t="shared" si="1" ref="J8:J22">F8*I8</f>
        <v>0</v>
      </c>
    </row>
    <row r="9" spans="1:10" s="3" customFormat="1" ht="15" customHeight="1">
      <c r="A9" s="25" t="s">
        <v>3</v>
      </c>
      <c r="B9" s="25" t="s">
        <v>34</v>
      </c>
      <c r="C9" s="25" t="s">
        <v>42</v>
      </c>
      <c r="D9" s="25" t="s">
        <v>81</v>
      </c>
      <c r="E9" s="26" t="s">
        <v>15</v>
      </c>
      <c r="F9" s="27">
        <v>400</v>
      </c>
      <c r="G9" s="27"/>
      <c r="H9" s="27"/>
      <c r="I9" s="27">
        <f t="shared" si="0"/>
        <v>0</v>
      </c>
      <c r="J9" s="27">
        <f t="shared" si="1"/>
        <v>0</v>
      </c>
    </row>
    <row r="10" spans="1:10" s="3" customFormat="1" ht="30" customHeight="1">
      <c r="A10" s="25" t="s">
        <v>4</v>
      </c>
      <c r="B10" s="25" t="s">
        <v>39</v>
      </c>
      <c r="C10" s="25" t="s">
        <v>18</v>
      </c>
      <c r="D10" s="25" t="s">
        <v>84</v>
      </c>
      <c r="E10" s="26" t="s">
        <v>82</v>
      </c>
      <c r="F10" s="27">
        <v>350</v>
      </c>
      <c r="G10" s="27"/>
      <c r="H10" s="27"/>
      <c r="I10" s="27">
        <f>G10+H10</f>
        <v>0</v>
      </c>
      <c r="J10" s="27">
        <f t="shared" si="1"/>
        <v>0</v>
      </c>
    </row>
    <row r="11" spans="1:10" s="3" customFormat="1" ht="15" customHeight="1">
      <c r="A11" s="25" t="s">
        <v>5</v>
      </c>
      <c r="B11" s="25" t="s">
        <v>0</v>
      </c>
      <c r="C11" s="25" t="s">
        <v>42</v>
      </c>
      <c r="D11" s="25" t="s">
        <v>79</v>
      </c>
      <c r="E11" s="26" t="s">
        <v>14</v>
      </c>
      <c r="F11" s="27">
        <v>3000</v>
      </c>
      <c r="G11" s="27"/>
      <c r="H11" s="27"/>
      <c r="I11" s="27">
        <f>G11+H11</f>
        <v>0</v>
      </c>
      <c r="J11" s="27">
        <f t="shared" si="1"/>
        <v>0</v>
      </c>
    </row>
    <row r="12" spans="1:10" s="3" customFormat="1" ht="15" customHeight="1">
      <c r="A12" s="25" t="s">
        <v>6</v>
      </c>
      <c r="B12" s="25" t="s">
        <v>11</v>
      </c>
      <c r="C12" s="25" t="s">
        <v>18</v>
      </c>
      <c r="D12" s="25" t="s">
        <v>73</v>
      </c>
      <c r="E12" s="26" t="s">
        <v>10</v>
      </c>
      <c r="F12" s="27">
        <v>200</v>
      </c>
      <c r="G12" s="27"/>
      <c r="H12" s="27"/>
      <c r="I12" s="27">
        <f t="shared" si="0"/>
        <v>0</v>
      </c>
      <c r="J12" s="27">
        <f t="shared" si="1"/>
        <v>0</v>
      </c>
    </row>
    <row r="13" spans="1:10" s="3" customFormat="1" ht="15" customHeight="1">
      <c r="A13" s="25" t="s">
        <v>7</v>
      </c>
      <c r="B13" s="25" t="s">
        <v>25</v>
      </c>
      <c r="C13" s="25" t="s">
        <v>42</v>
      </c>
      <c r="D13" s="25" t="s">
        <v>86</v>
      </c>
      <c r="E13" s="26" t="s">
        <v>14</v>
      </c>
      <c r="F13" s="27">
        <v>1000</v>
      </c>
      <c r="G13" s="27"/>
      <c r="H13" s="27"/>
      <c r="I13" s="27">
        <f t="shared" si="0"/>
        <v>0</v>
      </c>
      <c r="J13" s="27">
        <f t="shared" si="1"/>
        <v>0</v>
      </c>
    </row>
    <row r="14" spans="1:10" s="3" customFormat="1" ht="21.75" customHeight="1">
      <c r="A14" s="29">
        <v>2</v>
      </c>
      <c r="B14" s="19"/>
      <c r="C14" s="19"/>
      <c r="D14" s="19" t="s">
        <v>88</v>
      </c>
      <c r="E14" s="19"/>
      <c r="F14" s="20"/>
      <c r="G14" s="20"/>
      <c r="H14" s="20"/>
      <c r="I14" s="20"/>
      <c r="J14" s="20">
        <f>SUM(J15:J22)</f>
        <v>0</v>
      </c>
    </row>
    <row r="15" spans="1:10" s="3" customFormat="1" ht="52.5" customHeight="1">
      <c r="A15" s="25" t="s">
        <v>66</v>
      </c>
      <c r="B15" s="25" t="s">
        <v>31</v>
      </c>
      <c r="C15" s="25" t="s">
        <v>18</v>
      </c>
      <c r="D15" s="25" t="s">
        <v>80</v>
      </c>
      <c r="E15" s="26" t="s">
        <v>10</v>
      </c>
      <c r="F15" s="27">
        <v>100</v>
      </c>
      <c r="G15" s="27"/>
      <c r="H15" s="27"/>
      <c r="I15" s="27">
        <f aca="true" t="shared" si="2" ref="I15:I22">G15+H15</f>
        <v>0</v>
      </c>
      <c r="J15" s="27">
        <f t="shared" si="1"/>
        <v>0</v>
      </c>
    </row>
    <row r="16" spans="1:10" s="3" customFormat="1" ht="22.5">
      <c r="A16" s="25" t="s">
        <v>67</v>
      </c>
      <c r="B16" s="25" t="s">
        <v>37</v>
      </c>
      <c r="C16" s="25" t="s">
        <v>18</v>
      </c>
      <c r="D16" s="25" t="s">
        <v>87</v>
      </c>
      <c r="E16" s="26" t="s">
        <v>14</v>
      </c>
      <c r="F16" s="27">
        <v>3000</v>
      </c>
      <c r="G16" s="27"/>
      <c r="H16" s="27"/>
      <c r="I16" s="27">
        <f>G16+H16</f>
        <v>0</v>
      </c>
      <c r="J16" s="27">
        <f>F16*I16</f>
        <v>0</v>
      </c>
    </row>
    <row r="17" spans="1:10" s="3" customFormat="1" ht="22.5">
      <c r="A17" s="25" t="s">
        <v>68</v>
      </c>
      <c r="B17" s="25" t="s">
        <v>37</v>
      </c>
      <c r="C17" s="25" t="s">
        <v>18</v>
      </c>
      <c r="D17" s="25" t="s">
        <v>74</v>
      </c>
      <c r="E17" s="26" t="s">
        <v>14</v>
      </c>
      <c r="F17" s="27">
        <v>200</v>
      </c>
      <c r="G17" s="27"/>
      <c r="H17" s="27"/>
      <c r="I17" s="27">
        <f>G17+H17</f>
        <v>0</v>
      </c>
      <c r="J17" s="27">
        <f>F17*I17</f>
        <v>0</v>
      </c>
    </row>
    <row r="18" spans="1:10" s="3" customFormat="1" ht="45" customHeight="1">
      <c r="A18" s="25" t="s">
        <v>69</v>
      </c>
      <c r="B18" s="25" t="s">
        <v>40</v>
      </c>
      <c r="C18" s="25" t="s">
        <v>9</v>
      </c>
      <c r="D18" s="25" t="s">
        <v>17</v>
      </c>
      <c r="E18" s="26" t="s">
        <v>14</v>
      </c>
      <c r="F18" s="27">
        <v>300</v>
      </c>
      <c r="G18" s="27"/>
      <c r="H18" s="27"/>
      <c r="I18" s="27">
        <f>G18+H18</f>
        <v>0</v>
      </c>
      <c r="J18" s="27">
        <f t="shared" si="1"/>
        <v>0</v>
      </c>
    </row>
    <row r="19" spans="1:10" s="3" customFormat="1" ht="22.5" customHeight="1">
      <c r="A19" s="25" t="s">
        <v>70</v>
      </c>
      <c r="B19" s="25" t="s">
        <v>26</v>
      </c>
      <c r="C19" s="25" t="s">
        <v>18</v>
      </c>
      <c r="D19" s="25" t="s">
        <v>41</v>
      </c>
      <c r="E19" s="26" t="s">
        <v>15</v>
      </c>
      <c r="F19" s="27">
        <v>150</v>
      </c>
      <c r="G19" s="27"/>
      <c r="H19" s="27"/>
      <c r="I19" s="27">
        <f t="shared" si="2"/>
        <v>0</v>
      </c>
      <c r="J19" s="27">
        <f t="shared" si="1"/>
        <v>0</v>
      </c>
    </row>
    <row r="20" spans="1:10" s="3" customFormat="1" ht="22.5" customHeight="1">
      <c r="A20" s="25" t="s">
        <v>71</v>
      </c>
      <c r="B20" s="25" t="s">
        <v>38</v>
      </c>
      <c r="C20" s="25" t="s">
        <v>42</v>
      </c>
      <c r="D20" s="25" t="s">
        <v>20</v>
      </c>
      <c r="E20" s="26" t="s">
        <v>14</v>
      </c>
      <c r="F20" s="27">
        <v>300</v>
      </c>
      <c r="G20" s="27"/>
      <c r="H20" s="27"/>
      <c r="I20" s="27">
        <f t="shared" si="2"/>
        <v>0</v>
      </c>
      <c r="J20" s="27">
        <f t="shared" si="1"/>
        <v>0</v>
      </c>
    </row>
    <row r="21" spans="1:10" s="3" customFormat="1" ht="30" customHeight="1">
      <c r="A21" s="25" t="s">
        <v>83</v>
      </c>
      <c r="B21" s="28">
        <v>5213570</v>
      </c>
      <c r="C21" s="25" t="s">
        <v>42</v>
      </c>
      <c r="D21" s="25" t="s">
        <v>76</v>
      </c>
      <c r="E21" s="26" t="s">
        <v>14</v>
      </c>
      <c r="F21" s="27">
        <v>20</v>
      </c>
      <c r="G21" s="27"/>
      <c r="H21" s="27"/>
      <c r="I21" s="27">
        <f>G21+H21</f>
        <v>0</v>
      </c>
      <c r="J21" s="27">
        <f t="shared" si="1"/>
        <v>0</v>
      </c>
    </row>
    <row r="22" spans="1:10" s="3" customFormat="1" ht="30" customHeight="1">
      <c r="A22" s="25" t="s">
        <v>90</v>
      </c>
      <c r="B22" s="28">
        <v>4915684</v>
      </c>
      <c r="C22" s="25" t="s">
        <v>42</v>
      </c>
      <c r="D22" s="25" t="s">
        <v>85</v>
      </c>
      <c r="E22" s="26" t="s">
        <v>14</v>
      </c>
      <c r="F22" s="27">
        <v>1000</v>
      </c>
      <c r="G22" s="27"/>
      <c r="H22" s="27"/>
      <c r="I22" s="27">
        <f t="shared" si="2"/>
        <v>0</v>
      </c>
      <c r="J22" s="27">
        <f t="shared" si="1"/>
        <v>0</v>
      </c>
    </row>
    <row r="23" spans="1:12" ht="15">
      <c r="A23" s="21"/>
      <c r="B23" s="21"/>
      <c r="C23" s="21"/>
      <c r="D23" s="21"/>
      <c r="E23" s="21"/>
      <c r="F23" s="21"/>
      <c r="G23" s="21"/>
      <c r="H23" s="21"/>
      <c r="I23" s="21" t="s">
        <v>30</v>
      </c>
      <c r="J23" s="22">
        <f>J14+J6</f>
        <v>0</v>
      </c>
      <c r="L23" s="24"/>
    </row>
    <row r="24" spans="1:10" ht="38.2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4"/>
      <c r="B26" s="5" t="s">
        <v>44</v>
      </c>
      <c r="C26" s="6"/>
      <c r="D26" s="4"/>
      <c r="E26" s="2"/>
      <c r="F26" s="2"/>
      <c r="G26" s="2"/>
      <c r="H26" s="2"/>
      <c r="I26" s="2"/>
      <c r="J26" s="2"/>
    </row>
    <row r="27" spans="1:10" ht="15">
      <c r="A27" s="7" t="s">
        <v>45</v>
      </c>
      <c r="B27" s="8" t="s">
        <v>46</v>
      </c>
      <c r="C27" s="9" t="s">
        <v>47</v>
      </c>
      <c r="D27" s="9" t="s">
        <v>48</v>
      </c>
      <c r="E27" s="2"/>
      <c r="F27" s="2"/>
      <c r="G27" s="2"/>
      <c r="H27" s="2"/>
      <c r="I27" s="2"/>
      <c r="J27" s="2"/>
    </row>
    <row r="28" spans="1:10" ht="25.5">
      <c r="A28" s="10">
        <v>1</v>
      </c>
      <c r="B28" s="11" t="s">
        <v>49</v>
      </c>
      <c r="C28" s="12" t="s">
        <v>50</v>
      </c>
      <c r="D28" s="13">
        <v>4.01</v>
      </c>
      <c r="E28" s="2"/>
      <c r="F28" s="2"/>
      <c r="G28" s="2"/>
      <c r="H28" s="2"/>
      <c r="I28" s="2"/>
      <c r="J28" s="2"/>
    </row>
    <row r="29" spans="1:10" ht="19.5" customHeight="1">
      <c r="A29" s="10">
        <v>2</v>
      </c>
      <c r="B29" s="11" t="s">
        <v>51</v>
      </c>
      <c r="C29" s="12" t="s">
        <v>52</v>
      </c>
      <c r="D29" s="13">
        <v>0.2</v>
      </c>
      <c r="E29" s="2"/>
      <c r="F29" s="2"/>
      <c r="G29" s="2"/>
      <c r="H29" s="2"/>
      <c r="I29" s="2"/>
      <c r="J29" s="2"/>
    </row>
    <row r="30" spans="1:10" ht="25.5">
      <c r="A30" s="10">
        <v>3</v>
      </c>
      <c r="B30" s="11" t="s">
        <v>53</v>
      </c>
      <c r="C30" s="12" t="s">
        <v>54</v>
      </c>
      <c r="D30" s="13">
        <v>0.56</v>
      </c>
      <c r="E30" s="2"/>
      <c r="F30" s="2"/>
      <c r="G30" s="2"/>
      <c r="H30" s="2"/>
      <c r="I30" s="2"/>
      <c r="J30" s="2"/>
    </row>
    <row r="31" spans="1:10" ht="21.75" customHeight="1">
      <c r="A31" s="10">
        <v>4</v>
      </c>
      <c r="B31" s="11" t="s">
        <v>55</v>
      </c>
      <c r="C31" s="12" t="s">
        <v>56</v>
      </c>
      <c r="D31" s="13">
        <v>0.2</v>
      </c>
      <c r="E31" s="2"/>
      <c r="F31" s="2"/>
      <c r="G31" s="2"/>
      <c r="H31" s="2"/>
      <c r="I31" s="2"/>
      <c r="J31" s="2"/>
    </row>
    <row r="32" spans="1:10" ht="25.5">
      <c r="A32" s="10">
        <v>5</v>
      </c>
      <c r="B32" s="11" t="s">
        <v>57</v>
      </c>
      <c r="C32" s="12" t="s">
        <v>58</v>
      </c>
      <c r="D32" s="13">
        <v>1.11</v>
      </c>
      <c r="E32" s="2"/>
      <c r="F32" s="2"/>
      <c r="G32" s="2"/>
      <c r="H32" s="2"/>
      <c r="I32" s="2"/>
      <c r="J32" s="2"/>
    </row>
    <row r="33" spans="1:10" ht="15">
      <c r="A33" s="10">
        <v>6</v>
      </c>
      <c r="B33" s="11" t="s">
        <v>59</v>
      </c>
      <c r="C33" s="12" t="s">
        <v>60</v>
      </c>
      <c r="D33" s="13">
        <v>7.3</v>
      </c>
      <c r="E33" s="2"/>
      <c r="F33" s="2"/>
      <c r="G33" s="2"/>
      <c r="H33" s="2"/>
      <c r="I33" s="2"/>
      <c r="J33" s="2"/>
    </row>
    <row r="34" spans="1:10" ht="15">
      <c r="A34" s="10">
        <v>7</v>
      </c>
      <c r="B34" s="11" t="s">
        <v>61</v>
      </c>
      <c r="C34" s="31" t="s">
        <v>62</v>
      </c>
      <c r="D34" s="13">
        <v>3</v>
      </c>
      <c r="E34" s="2"/>
      <c r="F34" s="2"/>
      <c r="G34" s="2"/>
      <c r="H34" s="2"/>
      <c r="I34" s="2"/>
      <c r="J34" s="2"/>
    </row>
    <row r="35" spans="1:10" ht="15">
      <c r="A35" s="10">
        <v>8</v>
      </c>
      <c r="B35" s="11" t="s">
        <v>63</v>
      </c>
      <c r="C35" s="32"/>
      <c r="D35" s="13">
        <v>0.65</v>
      </c>
      <c r="E35" s="2"/>
      <c r="F35" s="2"/>
      <c r="G35" s="2"/>
      <c r="H35" s="2"/>
      <c r="I35" s="2"/>
      <c r="J35" s="2"/>
    </row>
    <row r="36" spans="1:10" ht="15">
      <c r="A36" s="10">
        <v>9</v>
      </c>
      <c r="B36" s="11" t="s">
        <v>64</v>
      </c>
      <c r="C36" s="33"/>
      <c r="D36" s="13">
        <v>3.5</v>
      </c>
      <c r="E36" s="2"/>
      <c r="F36" s="2"/>
      <c r="G36" s="2"/>
      <c r="H36" s="2"/>
      <c r="I36" s="2"/>
      <c r="J36" s="2"/>
    </row>
    <row r="37" spans="1:10" ht="15">
      <c r="A37" s="10"/>
      <c r="B37" s="14" t="s">
        <v>65</v>
      </c>
      <c r="C37" s="15"/>
      <c r="D37" s="16">
        <f>((((1+(D28+D29+D30+D31)/100)*(1+D32/100)*(1+D33/100))/(1-(D34+D35+D36)/100))-1)*100</f>
        <v>22.652702413570314</v>
      </c>
      <c r="E37" s="2"/>
      <c r="F37" s="2"/>
      <c r="G37" s="2"/>
      <c r="H37" s="2"/>
      <c r="I37" s="2"/>
      <c r="J37" s="2"/>
    </row>
    <row r="38" spans="1:10" ht="15">
      <c r="A38" s="34" t="s">
        <v>72</v>
      </c>
      <c r="B38" s="34"/>
      <c r="C38" s="34"/>
      <c r="D38" s="34"/>
      <c r="E38" s="2"/>
      <c r="F38" s="2"/>
      <c r="G38" s="2"/>
      <c r="H38" s="2"/>
      <c r="I38" s="2"/>
      <c r="J38" s="2"/>
    </row>
    <row r="39" spans="1:10" ht="15">
      <c r="A39" s="23"/>
      <c r="B39" s="23"/>
      <c r="C39" s="23"/>
      <c r="D39" s="23"/>
      <c r="E39" s="2"/>
      <c r="F39" s="2"/>
      <c r="G39" s="2"/>
      <c r="H39" s="2"/>
      <c r="I39" s="2"/>
      <c r="J39" s="2"/>
    </row>
    <row r="40" spans="1:10" ht="39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17">
    <mergeCell ref="G4:I4"/>
    <mergeCell ref="A1:D1"/>
    <mergeCell ref="E1:F1"/>
    <mergeCell ref="G1:J1"/>
    <mergeCell ref="A2:D2"/>
    <mergeCell ref="E2:F2"/>
    <mergeCell ref="G2:J2"/>
    <mergeCell ref="A40:J40"/>
    <mergeCell ref="C34:C36"/>
    <mergeCell ref="A38:D38"/>
    <mergeCell ref="A3:J3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0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2018-06-19T17:15:18Z</cp:lastPrinted>
  <dcterms:created xsi:type="dcterms:W3CDTF">2018-04-05T09:55:53Z</dcterms:created>
  <dcterms:modified xsi:type="dcterms:W3CDTF">2018-06-19T17:39:26Z</dcterms:modified>
  <cp:category/>
  <cp:version/>
  <cp:contentType/>
  <cp:contentStatus/>
</cp:coreProperties>
</file>