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05" yWindow="1005" windowWidth="15000" windowHeight="10005"/>
  </bookViews>
  <sheets>
    <sheet name="Planilha Orçamentária" sheetId="1" r:id="rId1"/>
    <sheet name="Cronograma" sheetId="2" r:id="rId2"/>
  </sheets>
  <calcPr calcId="125725"/>
</workbook>
</file>

<file path=xl/calcChain.xml><?xml version="1.0" encoding="utf-8"?>
<calcChain xmlns="http://schemas.openxmlformats.org/spreadsheetml/2006/main">
  <c r="G38" i="1"/>
  <c r="D6" i="2"/>
  <c r="C6" s="1"/>
  <c r="D8"/>
  <c r="C8" s="1"/>
  <c r="D10"/>
  <c r="D12"/>
  <c r="D14"/>
  <c r="C14" s="1"/>
  <c r="C10"/>
  <c r="C12"/>
  <c r="A2"/>
  <c r="D13"/>
  <c r="D11"/>
  <c r="D9"/>
  <c r="D7"/>
  <c r="D5"/>
  <c r="C16" l="1"/>
  <c r="C15" s="1"/>
  <c r="C17" s="1"/>
  <c r="D16"/>
  <c r="C18" l="1"/>
</calcChain>
</file>

<file path=xl/sharedStrings.xml><?xml version="1.0" encoding="utf-8"?>
<sst xmlns="http://schemas.openxmlformats.org/spreadsheetml/2006/main" count="130" uniqueCount="98">
  <si>
    <t>1.1</t>
  </si>
  <si>
    <t>1</t>
  </si>
  <si>
    <t>2</t>
  </si>
  <si>
    <t>3</t>
  </si>
  <si>
    <t>4</t>
  </si>
  <si>
    <t>5</t>
  </si>
  <si>
    <t>Total Geral</t>
  </si>
  <si>
    <t>107.719,91</t>
  </si>
  <si>
    <t>Banco</t>
  </si>
  <si>
    <t>88485</t>
  </si>
  <si>
    <t>88489</t>
  </si>
  <si>
    <t>REVESTIMENTOS</t>
  </si>
  <si>
    <t>M. O.</t>
  </si>
  <si>
    <t>m²</t>
  </si>
  <si>
    <t>Und</t>
  </si>
  <si>
    <t>PINT - PINTURAS</t>
  </si>
  <si>
    <t>PINTURA</t>
  </si>
  <si>
    <t>94570</t>
  </si>
  <si>
    <t>SINAPI</t>
  </si>
  <si>
    <t>PARE - PAREDES/PAINEIS</t>
  </si>
  <si>
    <t>Descrição</t>
  </si>
  <si>
    <t>3.602,76</t>
  </si>
  <si>
    <t>Código</t>
  </si>
  <si>
    <t>ALVENARIA / VEDAÇÃO</t>
  </si>
  <si>
    <t>CANT - CANTEIRO DE OBRAS</t>
  </si>
  <si>
    <t>Tipo</t>
  </si>
  <si>
    <t>Total</t>
  </si>
  <si>
    <t>5.1</t>
  </si>
  <si>
    <t>5.2</t>
  </si>
  <si>
    <t>111.322,67</t>
  </si>
  <si>
    <t>89173</t>
  </si>
  <si>
    <t>Fechamento esquadrias CEU II - FW</t>
  </si>
  <si>
    <t>Encargos Sociais</t>
  </si>
  <si>
    <t>Descrição do Orçamento</t>
  </si>
  <si>
    <t>Quant.</t>
  </si>
  <si>
    <t>87879</t>
  </si>
  <si>
    <t>Totais -&gt;</t>
  </si>
  <si>
    <t>4.1</t>
  </si>
  <si>
    <t>4.2</t>
  </si>
  <si>
    <t>4.3</t>
  </si>
  <si>
    <t>Valor Unit com BDI</t>
  </si>
  <si>
    <t>Item</t>
  </si>
  <si>
    <t>Total do BDI</t>
  </si>
  <si>
    <t>MAT.</t>
  </si>
  <si>
    <t>B.D.I.</t>
  </si>
  <si>
    <t>74209/001</t>
  </si>
  <si>
    <t>3.1</t>
  </si>
  <si>
    <t>Planilha Orçamentária Sintética</t>
  </si>
  <si>
    <t xml:space="preserve">_______________________________________________________________
Universidade Federal de Santa Maria
</t>
  </si>
  <si>
    <t>SERVIÇOS PRELIMINARES / TÉCNICOS</t>
  </si>
  <si>
    <t>ESQUADRIAS</t>
  </si>
  <si>
    <t>75481</t>
  </si>
  <si>
    <t>87525</t>
  </si>
  <si>
    <t>ESQV - ESQUADRIAS/FERRAGENS/VIDROS</t>
  </si>
  <si>
    <t>0,0% - Desonerada</t>
  </si>
  <si>
    <t xml:space="preserve">25,00%
</t>
  </si>
  <si>
    <t>2.1</t>
  </si>
  <si>
    <t>REVE - REVESTIMENTO E TRATAMENTO DE SUPERFÍCIES</t>
  </si>
  <si>
    <t>Total sem BDI</t>
  </si>
  <si>
    <t>MAT</t>
  </si>
  <si>
    <t>Valor Unit</t>
  </si>
  <si>
    <t>Cronograma Físico-Financeiro</t>
  </si>
  <si>
    <t>30 DIAS</t>
  </si>
  <si>
    <t>TOTAL</t>
  </si>
  <si>
    <t>Porcentagem Mensal</t>
  </si>
  <si>
    <t>Custo Mensal</t>
  </si>
  <si>
    <t>Porcentagem Acumulada</t>
  </si>
  <si>
    <t>Custo Acumulado</t>
  </si>
  <si>
    <t xml:space="preserve">PLACA DE OBRA </t>
  </si>
  <si>
    <t>ALVENARIA DE VEDAÇÃO DE BLOCOS CERÂMICOS FURADOS NA HORIZONTAL DE 14X9X19CM</t>
  </si>
  <si>
    <t xml:space="preserve">CHAPISCO </t>
  </si>
  <si>
    <t>EMBOÇO (MASSA GROSSA)</t>
  </si>
  <si>
    <t>REBOCO (MASSA FINA)</t>
  </si>
  <si>
    <t>JANELA DE ALUMÍNIO ANODIZADO NATURAL, TIPO MAXIM-AR, FIXAÇÃO COM PARAFUSO, COM VIDROS 6 mm</t>
  </si>
  <si>
    <t>SELADOR ACRÍLICO</t>
  </si>
  <si>
    <t>PINTURA ACRÍLICA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</si>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</sst>
</file>

<file path=xl/styles.xml><?xml version="1.0" encoding="utf-8"?>
<styleSheet xmlns="http://schemas.openxmlformats.org/spreadsheetml/2006/main">
  <numFmts count="2">
    <numFmt numFmtId="164" formatCode="\R\$\ #,##0.00"/>
    <numFmt numFmtId="165" formatCode="0.0%"/>
  </numFmts>
  <fonts count="14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right" vertical="top" wrapText="1"/>
    </xf>
    <xf numFmtId="0" fontId="6" fillId="0" borderId="0" xfId="0" applyFont="1"/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5" fontId="1" fillId="3" borderId="1" xfId="1" applyNumberFormat="1" applyFont="1" applyFill="1" applyBorder="1" applyAlignment="1">
      <alignment horizontal="center" vertical="top" wrapText="1"/>
    </xf>
    <xf numFmtId="9" fontId="3" fillId="4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/>
    </xf>
    <xf numFmtId="9" fontId="1" fillId="3" borderId="1" xfId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top" wrapText="1"/>
    </xf>
    <xf numFmtId="9" fontId="3" fillId="2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4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N39"/>
  <sheetViews>
    <sheetView tabSelected="1" workbookViewId="0">
      <selection activeCell="J43" sqref="J43"/>
    </sheetView>
  </sheetViews>
  <sheetFormatPr defaultColWidth="9.140625" defaultRowHeight="15"/>
  <cols>
    <col min="1" max="1" width="5.5703125" customWidth="1"/>
    <col min="2" max="2" width="8.42578125" customWidth="1"/>
    <col min="3" max="3" width="6.85546875" customWidth="1"/>
    <col min="4" max="4" width="36.28515625" customWidth="1"/>
    <col min="5" max="5" width="20.140625" customWidth="1"/>
    <col min="6" max="6" width="5.85546875" customWidth="1"/>
  </cols>
  <sheetData>
    <row r="1" spans="1:14" ht="15" customHeight="1">
      <c r="A1" s="45" t="s">
        <v>33</v>
      </c>
      <c r="B1" s="46"/>
      <c r="C1" s="46"/>
      <c r="D1" s="46"/>
      <c r="E1" s="47"/>
      <c r="F1" s="39" t="s">
        <v>44</v>
      </c>
      <c r="G1" s="39"/>
      <c r="H1" s="39"/>
      <c r="I1" s="39" t="s">
        <v>32</v>
      </c>
      <c r="J1" s="39"/>
      <c r="K1" s="39"/>
      <c r="L1" s="39"/>
      <c r="M1" s="39"/>
      <c r="N1" s="39"/>
    </row>
    <row r="2" spans="1:14" ht="15" customHeight="1">
      <c r="A2" s="48" t="s">
        <v>31</v>
      </c>
      <c r="B2" s="49"/>
      <c r="C2" s="49"/>
      <c r="D2" s="49"/>
      <c r="E2" s="50"/>
      <c r="F2" s="40" t="s">
        <v>55</v>
      </c>
      <c r="G2" s="40"/>
      <c r="H2" s="40"/>
      <c r="I2" s="40" t="s">
        <v>54</v>
      </c>
      <c r="J2" s="40"/>
      <c r="K2" s="40"/>
      <c r="L2" s="40"/>
      <c r="M2" s="40"/>
      <c r="N2" s="40"/>
    </row>
    <row r="3" spans="1:14" ht="15" customHeight="1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" customFormat="1" ht="12.6" customHeight="1">
      <c r="A4" s="39" t="s">
        <v>41</v>
      </c>
      <c r="B4" s="39" t="s">
        <v>22</v>
      </c>
      <c r="C4" s="39" t="s">
        <v>8</v>
      </c>
      <c r="D4" s="39" t="s">
        <v>20</v>
      </c>
      <c r="E4" s="39" t="s">
        <v>25</v>
      </c>
      <c r="F4" s="39" t="s">
        <v>14</v>
      </c>
      <c r="G4" s="41" t="s">
        <v>34</v>
      </c>
      <c r="H4" s="41" t="s">
        <v>60</v>
      </c>
      <c r="I4" s="38" t="s">
        <v>40</v>
      </c>
      <c r="J4" s="38"/>
      <c r="K4" s="38"/>
      <c r="L4" s="38" t="s">
        <v>6</v>
      </c>
      <c r="M4" s="38"/>
      <c r="N4" s="38"/>
    </row>
    <row r="5" spans="1:14" s="1" customFormat="1" ht="12">
      <c r="A5" s="39"/>
      <c r="B5" s="39"/>
      <c r="C5" s="39"/>
      <c r="D5" s="39"/>
      <c r="E5" s="39"/>
      <c r="F5" s="39"/>
      <c r="G5" s="41"/>
      <c r="H5" s="41"/>
      <c r="I5" s="23" t="s">
        <v>12</v>
      </c>
      <c r="J5" s="23" t="s">
        <v>59</v>
      </c>
      <c r="K5" s="23" t="s">
        <v>26</v>
      </c>
      <c r="L5" s="23" t="s">
        <v>12</v>
      </c>
      <c r="M5" s="23" t="s">
        <v>43</v>
      </c>
      <c r="N5" s="23" t="s">
        <v>26</v>
      </c>
    </row>
    <row r="6" spans="1:14" s="3" customFormat="1" ht="22.5" customHeight="1">
      <c r="A6" s="24" t="s">
        <v>1</v>
      </c>
      <c r="B6" s="24"/>
      <c r="C6" s="24"/>
      <c r="D6" s="24" t="s">
        <v>49</v>
      </c>
      <c r="E6" s="24"/>
      <c r="F6" s="24"/>
      <c r="G6" s="25"/>
      <c r="H6" s="25"/>
      <c r="I6" s="25"/>
      <c r="J6" s="25"/>
      <c r="K6" s="25"/>
      <c r="L6" s="25"/>
      <c r="M6" s="25"/>
      <c r="N6" s="25">
        <v>778.72</v>
      </c>
    </row>
    <row r="7" spans="1:14" s="3" customFormat="1" ht="22.5" customHeight="1">
      <c r="A7" s="26" t="s">
        <v>0</v>
      </c>
      <c r="B7" s="26" t="s">
        <v>45</v>
      </c>
      <c r="C7" s="26" t="s">
        <v>18</v>
      </c>
      <c r="D7" s="26" t="s">
        <v>68</v>
      </c>
      <c r="E7" s="26" t="s">
        <v>24</v>
      </c>
      <c r="F7" s="27" t="s">
        <v>13</v>
      </c>
      <c r="G7" s="28">
        <v>2</v>
      </c>
      <c r="H7" s="28">
        <v>311.49</v>
      </c>
      <c r="I7" s="28">
        <v>43.22</v>
      </c>
      <c r="J7" s="28">
        <v>346.14</v>
      </c>
      <c r="K7" s="28">
        <v>389.36</v>
      </c>
      <c r="L7" s="28">
        <v>86.44</v>
      </c>
      <c r="M7" s="28">
        <v>692.28</v>
      </c>
      <c r="N7" s="28">
        <v>778.72</v>
      </c>
    </row>
    <row r="8" spans="1:14" s="3" customFormat="1" ht="22.5" customHeight="1">
      <c r="A8" s="24" t="s">
        <v>2</v>
      </c>
      <c r="B8" s="24"/>
      <c r="C8" s="24"/>
      <c r="D8" s="24" t="s">
        <v>23</v>
      </c>
      <c r="E8" s="24"/>
      <c r="F8" s="24"/>
      <c r="G8" s="25"/>
      <c r="H8" s="25"/>
      <c r="I8" s="25"/>
      <c r="J8" s="25"/>
      <c r="K8" s="25"/>
      <c r="L8" s="25"/>
      <c r="M8" s="25"/>
      <c r="N8" s="25">
        <v>1177.4000000000001</v>
      </c>
    </row>
    <row r="9" spans="1:14" s="3" customFormat="1" ht="52.5" customHeight="1">
      <c r="A9" s="26" t="s">
        <v>56</v>
      </c>
      <c r="B9" s="26" t="s">
        <v>52</v>
      </c>
      <c r="C9" s="26" t="s">
        <v>18</v>
      </c>
      <c r="D9" s="26" t="s">
        <v>69</v>
      </c>
      <c r="E9" s="26" t="s">
        <v>19</v>
      </c>
      <c r="F9" s="27" t="s">
        <v>13</v>
      </c>
      <c r="G9" s="28">
        <v>10.130000000000001</v>
      </c>
      <c r="H9" s="28">
        <v>92.99</v>
      </c>
      <c r="I9" s="28">
        <v>64.28</v>
      </c>
      <c r="J9" s="28">
        <v>51.95</v>
      </c>
      <c r="K9" s="28">
        <v>116.23</v>
      </c>
      <c r="L9" s="28">
        <v>651.15</v>
      </c>
      <c r="M9" s="28">
        <v>526.25</v>
      </c>
      <c r="N9" s="28">
        <v>1177.4000000000001</v>
      </c>
    </row>
    <row r="10" spans="1:14" s="3" customFormat="1" ht="22.5" customHeight="1">
      <c r="A10" s="24" t="s">
        <v>3</v>
      </c>
      <c r="B10" s="24"/>
      <c r="C10" s="24"/>
      <c r="D10" s="24" t="s">
        <v>50</v>
      </c>
      <c r="E10" s="24"/>
      <c r="F10" s="24"/>
      <c r="G10" s="25"/>
      <c r="H10" s="25"/>
      <c r="I10" s="25"/>
      <c r="J10" s="25"/>
      <c r="K10" s="25"/>
      <c r="L10" s="25"/>
      <c r="M10" s="25"/>
      <c r="N10" s="25">
        <v>107239.05</v>
      </c>
    </row>
    <row r="11" spans="1:14" s="3" customFormat="1" ht="30" customHeight="1">
      <c r="A11" s="26" t="s">
        <v>46</v>
      </c>
      <c r="B11" s="26" t="s">
        <v>17</v>
      </c>
      <c r="C11" s="26" t="s">
        <v>18</v>
      </c>
      <c r="D11" s="26" t="s">
        <v>73</v>
      </c>
      <c r="E11" s="26" t="s">
        <v>53</v>
      </c>
      <c r="F11" s="27" t="s">
        <v>13</v>
      </c>
      <c r="G11" s="28">
        <v>153.9</v>
      </c>
      <c r="H11" s="28">
        <v>557.45000000000005</v>
      </c>
      <c r="I11" s="28">
        <v>12.03</v>
      </c>
      <c r="J11" s="28">
        <v>684.78</v>
      </c>
      <c r="K11" s="28">
        <v>696.81</v>
      </c>
      <c r="L11" s="28">
        <v>1851.41</v>
      </c>
      <c r="M11" s="28">
        <v>105387.64</v>
      </c>
      <c r="N11" s="28">
        <v>107239.05</v>
      </c>
    </row>
    <row r="12" spans="1:14" s="3" customFormat="1" ht="22.5" customHeight="1">
      <c r="A12" s="24" t="s">
        <v>4</v>
      </c>
      <c r="B12" s="24"/>
      <c r="C12" s="24"/>
      <c r="D12" s="24" t="s">
        <v>11</v>
      </c>
      <c r="E12" s="24"/>
      <c r="F12" s="24"/>
      <c r="G12" s="25"/>
      <c r="H12" s="25"/>
      <c r="I12" s="25"/>
      <c r="J12" s="25"/>
      <c r="K12" s="25"/>
      <c r="L12" s="25"/>
      <c r="M12" s="25"/>
      <c r="N12" s="25">
        <v>1662.08</v>
      </c>
    </row>
    <row r="13" spans="1:14" s="3" customFormat="1" ht="37.5" customHeight="1">
      <c r="A13" s="26" t="s">
        <v>37</v>
      </c>
      <c r="B13" s="26" t="s">
        <v>35</v>
      </c>
      <c r="C13" s="26" t="s">
        <v>18</v>
      </c>
      <c r="D13" s="26" t="s">
        <v>70</v>
      </c>
      <c r="E13" s="26" t="s">
        <v>57</v>
      </c>
      <c r="F13" s="27" t="s">
        <v>13</v>
      </c>
      <c r="G13" s="28">
        <v>30.38</v>
      </c>
      <c r="H13" s="28">
        <v>2.85</v>
      </c>
      <c r="I13" s="28">
        <v>1.55</v>
      </c>
      <c r="J13" s="28">
        <v>2.0099999999999998</v>
      </c>
      <c r="K13" s="28">
        <v>3.56</v>
      </c>
      <c r="L13" s="28">
        <v>47.08</v>
      </c>
      <c r="M13" s="28">
        <v>61.07</v>
      </c>
      <c r="N13" s="28">
        <v>108.15</v>
      </c>
    </row>
    <row r="14" spans="1:14" s="3" customFormat="1" ht="52.5" customHeight="1">
      <c r="A14" s="26" t="s">
        <v>38</v>
      </c>
      <c r="B14" s="26" t="s">
        <v>30</v>
      </c>
      <c r="C14" s="26" t="s">
        <v>18</v>
      </c>
      <c r="D14" s="26" t="s">
        <v>71</v>
      </c>
      <c r="E14" s="26" t="s">
        <v>57</v>
      </c>
      <c r="F14" s="27" t="s">
        <v>13</v>
      </c>
      <c r="G14" s="28">
        <v>30.38</v>
      </c>
      <c r="H14" s="28">
        <v>25.2</v>
      </c>
      <c r="I14" s="28">
        <v>13.23</v>
      </c>
      <c r="J14" s="28">
        <v>18.27</v>
      </c>
      <c r="K14" s="28">
        <v>31.5</v>
      </c>
      <c r="L14" s="28">
        <v>401.92</v>
      </c>
      <c r="M14" s="28">
        <v>555.04999999999995</v>
      </c>
      <c r="N14" s="28">
        <v>956.97</v>
      </c>
    </row>
    <row r="15" spans="1:14" s="3" customFormat="1" ht="22.5" customHeight="1">
      <c r="A15" s="26" t="s">
        <v>39</v>
      </c>
      <c r="B15" s="26" t="s">
        <v>51</v>
      </c>
      <c r="C15" s="26" t="s">
        <v>18</v>
      </c>
      <c r="D15" s="26" t="s">
        <v>72</v>
      </c>
      <c r="E15" s="26" t="s">
        <v>57</v>
      </c>
      <c r="F15" s="27" t="s">
        <v>13</v>
      </c>
      <c r="G15" s="28">
        <v>30.38</v>
      </c>
      <c r="H15" s="28">
        <v>15.72</v>
      </c>
      <c r="I15" s="28">
        <v>13.77</v>
      </c>
      <c r="J15" s="28">
        <v>5.88</v>
      </c>
      <c r="K15" s="28">
        <v>19.649999999999999</v>
      </c>
      <c r="L15" s="28">
        <v>418.33</v>
      </c>
      <c r="M15" s="28">
        <v>178.63</v>
      </c>
      <c r="N15" s="28">
        <v>596.96</v>
      </c>
    </row>
    <row r="16" spans="1:14" s="3" customFormat="1" ht="22.5" customHeight="1">
      <c r="A16" s="24" t="s">
        <v>5</v>
      </c>
      <c r="B16" s="24"/>
      <c r="C16" s="24"/>
      <c r="D16" s="24" t="s">
        <v>16</v>
      </c>
      <c r="E16" s="24"/>
      <c r="F16" s="24"/>
      <c r="G16" s="25"/>
      <c r="H16" s="25"/>
      <c r="I16" s="25"/>
      <c r="J16" s="25"/>
      <c r="K16" s="25"/>
      <c r="L16" s="25"/>
      <c r="M16" s="25"/>
      <c r="N16" s="25">
        <v>465.42</v>
      </c>
    </row>
    <row r="17" spans="1:14" s="3" customFormat="1" ht="22.5" customHeight="1">
      <c r="A17" s="26" t="s">
        <v>27</v>
      </c>
      <c r="B17" s="26" t="s">
        <v>9</v>
      </c>
      <c r="C17" s="26" t="s">
        <v>18</v>
      </c>
      <c r="D17" s="26" t="s">
        <v>74</v>
      </c>
      <c r="E17" s="26" t="s">
        <v>15</v>
      </c>
      <c r="F17" s="27" t="s">
        <v>13</v>
      </c>
      <c r="G17" s="28">
        <v>30.38</v>
      </c>
      <c r="H17" s="28">
        <v>1.73</v>
      </c>
      <c r="I17" s="28">
        <v>0.82</v>
      </c>
      <c r="J17" s="28">
        <v>1.34</v>
      </c>
      <c r="K17" s="28">
        <v>2.16</v>
      </c>
      <c r="L17" s="28">
        <v>24.91</v>
      </c>
      <c r="M17" s="28">
        <v>40.71</v>
      </c>
      <c r="N17" s="28">
        <v>65.62</v>
      </c>
    </row>
    <row r="18" spans="1:14" s="3" customFormat="1" ht="22.5" customHeight="1">
      <c r="A18" s="26" t="s">
        <v>28</v>
      </c>
      <c r="B18" s="26" t="s">
        <v>10</v>
      </c>
      <c r="C18" s="26" t="s">
        <v>18</v>
      </c>
      <c r="D18" s="26" t="s">
        <v>75</v>
      </c>
      <c r="E18" s="26" t="s">
        <v>15</v>
      </c>
      <c r="F18" s="27" t="s">
        <v>13</v>
      </c>
      <c r="G18" s="28">
        <v>30.38</v>
      </c>
      <c r="H18" s="28">
        <v>10.53</v>
      </c>
      <c r="I18" s="28">
        <v>4</v>
      </c>
      <c r="J18" s="28">
        <v>9.16</v>
      </c>
      <c r="K18" s="28">
        <v>13.16</v>
      </c>
      <c r="L18" s="28">
        <v>121.52</v>
      </c>
      <c r="M18" s="28">
        <v>278.27999999999997</v>
      </c>
      <c r="N18" s="28">
        <v>399.8</v>
      </c>
    </row>
    <row r="19" spans="1:14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29" t="s">
        <v>36</v>
      </c>
      <c r="L19" s="29" t="s">
        <v>21</v>
      </c>
      <c r="M19" s="29" t="s">
        <v>7</v>
      </c>
      <c r="N19" s="29" t="s">
        <v>29</v>
      </c>
    </row>
    <row r="20" spans="1:1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36" t="s">
        <v>58</v>
      </c>
      <c r="L20" s="36"/>
      <c r="M20" s="37">
        <v>89058.68</v>
      </c>
      <c r="N20" s="37"/>
    </row>
    <row r="21" spans="1:1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36" t="s">
        <v>42</v>
      </c>
      <c r="L21" s="36"/>
      <c r="M21" s="37">
        <v>22263.99</v>
      </c>
      <c r="N21" s="37"/>
    </row>
    <row r="22" spans="1:14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29"/>
      <c r="L22" s="29"/>
      <c r="M22" s="30"/>
      <c r="N22" s="30"/>
    </row>
    <row r="23" spans="1:14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29"/>
      <c r="L23" s="29"/>
      <c r="M23" s="30"/>
      <c r="N23" s="30"/>
    </row>
    <row r="24" spans="1:14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36" t="s">
        <v>6</v>
      </c>
      <c r="L24" s="36"/>
      <c r="M24" s="37">
        <v>111322.67</v>
      </c>
      <c r="N24" s="37"/>
    </row>
    <row r="25" spans="1:1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1"/>
      <c r="L25" s="31"/>
      <c r="M25" s="33"/>
      <c r="N25" s="33"/>
    </row>
    <row r="26" spans="1:14" ht="65.25" customHeight="1">
      <c r="A26" s="35" t="s">
        <v>48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>
      <c r="C27" s="71" t="s">
        <v>76</v>
      </c>
      <c r="D27" s="72"/>
      <c r="E27" s="72"/>
      <c r="F27" s="72"/>
      <c r="G27" s="73"/>
    </row>
    <row r="28" spans="1:14">
      <c r="C28" s="57" t="s">
        <v>77</v>
      </c>
      <c r="D28" s="58"/>
      <c r="E28" s="57" t="s">
        <v>78</v>
      </c>
      <c r="F28" s="59" t="s">
        <v>79</v>
      </c>
      <c r="G28" s="59" t="s">
        <v>80</v>
      </c>
    </row>
    <row r="29" spans="1:14">
      <c r="C29" s="60">
        <v>1</v>
      </c>
      <c r="D29" s="61"/>
      <c r="E29" s="60" t="s">
        <v>81</v>
      </c>
      <c r="F29" s="62" t="s">
        <v>82</v>
      </c>
      <c r="G29" s="63">
        <v>4.68</v>
      </c>
    </row>
    <row r="30" spans="1:14">
      <c r="C30" s="60">
        <v>2</v>
      </c>
      <c r="D30" s="61"/>
      <c r="E30" s="60" t="s">
        <v>83</v>
      </c>
      <c r="F30" s="62" t="s">
        <v>84</v>
      </c>
      <c r="G30" s="63">
        <v>0.4</v>
      </c>
    </row>
    <row r="31" spans="1:14">
      <c r="C31" s="60">
        <v>3</v>
      </c>
      <c r="D31" s="61"/>
      <c r="E31" s="60" t="s">
        <v>85</v>
      </c>
      <c r="F31" s="62" t="s">
        <v>86</v>
      </c>
      <c r="G31" s="63">
        <v>1.27</v>
      </c>
    </row>
    <row r="32" spans="1:14">
      <c r="C32" s="60">
        <v>4</v>
      </c>
      <c r="D32" s="61"/>
      <c r="E32" s="60" t="s">
        <v>87</v>
      </c>
      <c r="F32" s="62" t="s">
        <v>88</v>
      </c>
      <c r="G32" s="63">
        <v>0.4</v>
      </c>
    </row>
    <row r="33" spans="3:7">
      <c r="C33" s="60">
        <v>5</v>
      </c>
      <c r="D33" s="61"/>
      <c r="E33" s="60" t="s">
        <v>89</v>
      </c>
      <c r="F33" s="62" t="s">
        <v>90</v>
      </c>
      <c r="G33" s="63">
        <v>1.23</v>
      </c>
    </row>
    <row r="34" spans="3:7">
      <c r="C34" s="60">
        <v>6</v>
      </c>
      <c r="D34" s="61"/>
      <c r="E34" s="60" t="s">
        <v>91</v>
      </c>
      <c r="F34" s="62" t="s">
        <v>92</v>
      </c>
      <c r="G34" s="63">
        <v>7.4</v>
      </c>
    </row>
    <row r="35" spans="3:7">
      <c r="C35" s="60">
        <v>7</v>
      </c>
      <c r="D35" s="61"/>
      <c r="E35" s="60" t="s">
        <v>93</v>
      </c>
      <c r="F35" s="64" t="s">
        <v>94</v>
      </c>
      <c r="G35" s="63">
        <v>3</v>
      </c>
    </row>
    <row r="36" spans="3:7">
      <c r="C36" s="60">
        <v>8</v>
      </c>
      <c r="D36" s="61"/>
      <c r="E36" s="60" t="s">
        <v>95</v>
      </c>
      <c r="F36" s="65"/>
      <c r="G36" s="63">
        <v>0.65</v>
      </c>
    </row>
    <row r="37" spans="3:7">
      <c r="C37" s="60">
        <v>9</v>
      </c>
      <c r="D37" s="61"/>
      <c r="E37" s="60" t="s">
        <v>96</v>
      </c>
      <c r="F37" s="66"/>
      <c r="G37" s="63">
        <v>3.5</v>
      </c>
    </row>
    <row r="38" spans="3:7">
      <c r="C38" s="60"/>
      <c r="D38" s="61"/>
      <c r="E38" s="67" t="s">
        <v>63</v>
      </c>
      <c r="F38" s="68"/>
      <c r="G38" s="69">
        <f>((((1+(G29+G30+G31+G32)/100)*(1+G33/100)*(1+G34/100))/(1-(G35+G36+G37)/100))-1)*100</f>
        <v>24.996972374798034</v>
      </c>
    </row>
    <row r="39" spans="3:7">
      <c r="C39" s="70" t="s">
        <v>97</v>
      </c>
      <c r="D39" s="70"/>
      <c r="E39" s="70"/>
      <c r="F39" s="70"/>
      <c r="G39" s="34"/>
    </row>
  </sheetData>
  <mergeCells count="37">
    <mergeCell ref="F35:F37"/>
    <mergeCell ref="C39:F39"/>
    <mergeCell ref="C27:G27"/>
    <mergeCell ref="A2:E2"/>
    <mergeCell ref="E19:E24"/>
    <mergeCell ref="F19:F24"/>
    <mergeCell ref="G19:G24"/>
    <mergeCell ref="H19:H24"/>
    <mergeCell ref="A19:A24"/>
    <mergeCell ref="B19:B24"/>
    <mergeCell ref="A3:N3"/>
    <mergeCell ref="A4:A5"/>
    <mergeCell ref="B4:B5"/>
    <mergeCell ref="F1:H1"/>
    <mergeCell ref="I1:N1"/>
    <mergeCell ref="F2:H2"/>
    <mergeCell ref="I2:N2"/>
    <mergeCell ref="I4:K4"/>
    <mergeCell ref="F4:F5"/>
    <mergeCell ref="G4:G5"/>
    <mergeCell ref="L4:N4"/>
    <mergeCell ref="C4:C5"/>
    <mergeCell ref="D4:D5"/>
    <mergeCell ref="E4:E5"/>
    <mergeCell ref="H4:H5"/>
    <mergeCell ref="A1:E1"/>
    <mergeCell ref="A26:N26"/>
    <mergeCell ref="K20:L20"/>
    <mergeCell ref="M20:N20"/>
    <mergeCell ref="K21:L21"/>
    <mergeCell ref="M21:N21"/>
    <mergeCell ref="K24:L24"/>
    <mergeCell ref="M24:N24"/>
    <mergeCell ref="C19:C24"/>
    <mergeCell ref="D19:D24"/>
    <mergeCell ref="I19:I24"/>
    <mergeCell ref="J19:J24"/>
  </mergeCells>
  <phoneticPr fontId="4" type="noConversion"/>
  <pageMargins left="0.33" right="0.24" top="0.25" bottom="0.37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5"/>
  <sheetViews>
    <sheetView workbookViewId="0">
      <selection activeCell="F19" sqref="F19"/>
    </sheetView>
  </sheetViews>
  <sheetFormatPr defaultRowHeight="15"/>
  <cols>
    <col min="2" max="2" width="36" customWidth="1"/>
    <col min="3" max="3" width="9.7109375" style="6" customWidth="1"/>
    <col min="4" max="4" width="9.7109375" style="7" customWidth="1"/>
  </cols>
  <sheetData>
    <row r="1" spans="1:4">
      <c r="A1" s="53" t="s">
        <v>33</v>
      </c>
      <c r="B1" s="53"/>
      <c r="C1" s="4" t="s">
        <v>44</v>
      </c>
    </row>
    <row r="2" spans="1:4" ht="23.25" customHeight="1">
      <c r="A2" s="53" t="str">
        <f>'Planilha Orçamentária'!A2:D2</f>
        <v>Fechamento esquadrias CEU II - FW</v>
      </c>
      <c r="B2" s="53"/>
      <c r="C2" s="22" t="s">
        <v>55</v>
      </c>
    </row>
    <row r="3" spans="1:4" ht="19.5" customHeight="1">
      <c r="A3" s="51" t="s">
        <v>61</v>
      </c>
      <c r="B3" s="51"/>
      <c r="C3" s="51"/>
    </row>
    <row r="4" spans="1:4">
      <c r="A4" s="8" t="s">
        <v>41</v>
      </c>
      <c r="B4" s="8" t="s">
        <v>20</v>
      </c>
      <c r="C4" s="9" t="s">
        <v>62</v>
      </c>
      <c r="D4" s="10" t="s">
        <v>63</v>
      </c>
    </row>
    <row r="5" spans="1:4">
      <c r="A5" s="52" t="s">
        <v>1</v>
      </c>
      <c r="B5" s="52" t="s">
        <v>49</v>
      </c>
      <c r="C5" s="11">
        <v>1</v>
      </c>
      <c r="D5" s="12">
        <f>SUM(C5:C5)</f>
        <v>1</v>
      </c>
    </row>
    <row r="6" spans="1:4">
      <c r="A6" s="52"/>
      <c r="B6" s="52"/>
      <c r="C6" s="13">
        <f>C5*$D6</f>
        <v>778.72</v>
      </c>
      <c r="D6" s="14">
        <f>'Planilha Orçamentária'!N6</f>
        <v>778.72</v>
      </c>
    </row>
    <row r="7" spans="1:4">
      <c r="A7" s="52">
        <v>2</v>
      </c>
      <c r="B7" s="52" t="s">
        <v>23</v>
      </c>
      <c r="C7" s="15">
        <v>1</v>
      </c>
      <c r="D7" s="12">
        <f>SUM(C7:C7)</f>
        <v>1</v>
      </c>
    </row>
    <row r="8" spans="1:4">
      <c r="A8" s="52"/>
      <c r="B8" s="52"/>
      <c r="C8" s="13">
        <f>C7*$D8</f>
        <v>1177.4000000000001</v>
      </c>
      <c r="D8" s="14">
        <f>'Planilha Orçamentária'!N8</f>
        <v>1177.4000000000001</v>
      </c>
    </row>
    <row r="9" spans="1:4">
      <c r="A9" s="52">
        <v>3</v>
      </c>
      <c r="B9" s="52" t="s">
        <v>50</v>
      </c>
      <c r="C9" s="15">
        <v>1</v>
      </c>
      <c r="D9" s="12">
        <f>SUM(C9:C9)</f>
        <v>1</v>
      </c>
    </row>
    <row r="10" spans="1:4">
      <c r="A10" s="52"/>
      <c r="B10" s="52"/>
      <c r="C10" s="13">
        <f>C9*$D10</f>
        <v>107239.05</v>
      </c>
      <c r="D10" s="14">
        <f>'Planilha Orçamentária'!N10</f>
        <v>107239.05</v>
      </c>
    </row>
    <row r="11" spans="1:4">
      <c r="A11" s="52">
        <v>4</v>
      </c>
      <c r="B11" s="52" t="s">
        <v>11</v>
      </c>
      <c r="C11" s="15">
        <v>1</v>
      </c>
      <c r="D11" s="12">
        <f>SUM(C11:C11)</f>
        <v>1</v>
      </c>
    </row>
    <row r="12" spans="1:4">
      <c r="A12" s="52"/>
      <c r="B12" s="52"/>
      <c r="C12" s="13">
        <f>C11*$D12</f>
        <v>1662.08</v>
      </c>
      <c r="D12" s="14">
        <f>'Planilha Orçamentária'!N12</f>
        <v>1662.08</v>
      </c>
    </row>
    <row r="13" spans="1:4">
      <c r="A13" s="52">
        <v>5</v>
      </c>
      <c r="B13" s="52" t="s">
        <v>16</v>
      </c>
      <c r="C13" s="15">
        <v>1</v>
      </c>
      <c r="D13" s="12">
        <f>SUM(C13:C13)</f>
        <v>1</v>
      </c>
    </row>
    <row r="14" spans="1:4">
      <c r="A14" s="52"/>
      <c r="B14" s="52"/>
      <c r="C14" s="13">
        <f>C13*$D14</f>
        <v>465.42</v>
      </c>
      <c r="D14" s="14">
        <f>'Planilha Orçamentária'!N16</f>
        <v>465.42</v>
      </c>
    </row>
    <row r="15" spans="1:4" ht="15" customHeight="1">
      <c r="A15" s="55" t="s">
        <v>64</v>
      </c>
      <c r="B15" s="56"/>
      <c r="C15" s="16">
        <f>C16/$D16</f>
        <v>1</v>
      </c>
      <c r="D15" s="17"/>
    </row>
    <row r="16" spans="1:4" ht="15" customHeight="1">
      <c r="A16" s="55" t="s">
        <v>65</v>
      </c>
      <c r="B16" s="56"/>
      <c r="C16" s="18">
        <f>C6+C8+C10+C12+C14</f>
        <v>111322.67</v>
      </c>
      <c r="D16" s="18">
        <f>D6+D8+D10+D12+D14</f>
        <v>111322.67</v>
      </c>
    </row>
    <row r="17" spans="1:4" ht="15" customHeight="1">
      <c r="A17" s="55" t="s">
        <v>66</v>
      </c>
      <c r="B17" s="56"/>
      <c r="C17" s="19">
        <f>C15</f>
        <v>1</v>
      </c>
      <c r="D17" s="17"/>
    </row>
    <row r="18" spans="1:4" ht="15" customHeight="1">
      <c r="A18" s="55" t="s">
        <v>67</v>
      </c>
      <c r="B18" s="56"/>
      <c r="C18" s="18">
        <f>C16</f>
        <v>111322.67</v>
      </c>
      <c r="D18" s="17"/>
    </row>
    <row r="19" spans="1:4">
      <c r="A19" s="2"/>
      <c r="B19" s="2"/>
      <c r="C19" s="5"/>
    </row>
    <row r="20" spans="1:4">
      <c r="A20" s="2"/>
      <c r="B20" s="2"/>
      <c r="C20" s="5"/>
    </row>
    <row r="21" spans="1:4">
      <c r="A21" s="2"/>
      <c r="B21" s="2"/>
      <c r="C21" s="5"/>
    </row>
    <row r="22" spans="1:4">
      <c r="A22" s="2"/>
      <c r="B22" s="2"/>
      <c r="C22" s="5"/>
    </row>
    <row r="23" spans="1:4">
      <c r="A23" s="2"/>
      <c r="B23" s="2"/>
      <c r="C23" s="5"/>
    </row>
    <row r="24" spans="1:4">
      <c r="A24" s="54"/>
      <c r="B24" s="54"/>
      <c r="C24" s="54"/>
    </row>
    <row r="49" spans="1:3">
      <c r="A49" s="20"/>
      <c r="B49" s="20"/>
      <c r="C49" s="21"/>
    </row>
    <row r="50" spans="1:3">
      <c r="A50" s="20"/>
      <c r="B50" s="20"/>
      <c r="C50" s="21"/>
    </row>
    <row r="51" spans="1:3">
      <c r="A51" s="20"/>
      <c r="B51" s="20"/>
      <c r="C51" s="21"/>
    </row>
    <row r="52" spans="1:3">
      <c r="A52" s="20"/>
      <c r="B52" s="20"/>
      <c r="C52" s="21"/>
    </row>
    <row r="53" spans="1:3">
      <c r="A53" s="20"/>
      <c r="B53" s="20"/>
      <c r="C53" s="21"/>
    </row>
    <row r="54" spans="1:3">
      <c r="A54" s="20"/>
      <c r="B54" s="20"/>
      <c r="C54" s="21"/>
    </row>
    <row r="55" spans="1:3">
      <c r="A55" s="20"/>
      <c r="B55" s="20"/>
      <c r="C55" s="21"/>
    </row>
    <row r="56" spans="1:3">
      <c r="A56" s="20"/>
      <c r="B56" s="20"/>
      <c r="C56" s="21"/>
    </row>
    <row r="57" spans="1:3">
      <c r="A57" s="20"/>
      <c r="B57" s="20"/>
      <c r="C57" s="21"/>
    </row>
    <row r="58" spans="1:3">
      <c r="A58" s="20"/>
      <c r="B58" s="20"/>
      <c r="C58" s="21"/>
    </row>
    <row r="59" spans="1:3">
      <c r="A59" s="20"/>
      <c r="B59" s="20"/>
      <c r="C59" s="21"/>
    </row>
    <row r="60" spans="1:3">
      <c r="A60" s="20"/>
      <c r="B60" s="20"/>
      <c r="C60" s="21"/>
    </row>
    <row r="61" spans="1:3">
      <c r="A61" s="20"/>
      <c r="B61" s="20"/>
      <c r="C61" s="21"/>
    </row>
    <row r="62" spans="1:3">
      <c r="A62" s="20"/>
      <c r="B62" s="20"/>
      <c r="C62" s="21"/>
    </row>
    <row r="63" spans="1:3">
      <c r="A63" s="20"/>
      <c r="B63" s="20"/>
      <c r="C63" s="21"/>
    </row>
    <row r="64" spans="1:3">
      <c r="A64" s="20"/>
      <c r="B64" s="20"/>
      <c r="C64" s="21"/>
    </row>
    <row r="65" spans="1:3">
      <c r="A65" s="20"/>
      <c r="B65" s="20"/>
      <c r="C65" s="21"/>
    </row>
    <row r="66" spans="1:3">
      <c r="A66" s="20"/>
      <c r="B66" s="20"/>
      <c r="C66" s="21"/>
    </row>
    <row r="67" spans="1:3">
      <c r="A67" s="20"/>
      <c r="B67" s="20"/>
      <c r="C67" s="21"/>
    </row>
    <row r="68" spans="1:3">
      <c r="A68" s="20"/>
      <c r="B68" s="20"/>
      <c r="C68" s="21"/>
    </row>
    <row r="69" spans="1:3">
      <c r="A69" s="20"/>
      <c r="B69" s="20"/>
      <c r="C69" s="21"/>
    </row>
    <row r="70" spans="1:3">
      <c r="A70" s="20"/>
      <c r="B70" s="20"/>
      <c r="C70" s="21"/>
    </row>
    <row r="71" spans="1:3">
      <c r="A71" s="20"/>
      <c r="B71" s="20"/>
      <c r="C71" s="21"/>
    </row>
    <row r="72" spans="1:3">
      <c r="A72" s="20"/>
      <c r="B72" s="20"/>
      <c r="C72" s="21"/>
    </row>
    <row r="73" spans="1:3">
      <c r="A73" s="20"/>
      <c r="B73" s="20"/>
      <c r="C73" s="21"/>
    </row>
    <row r="74" spans="1:3">
      <c r="A74" s="20"/>
      <c r="B74" s="20"/>
      <c r="C74" s="21"/>
    </row>
    <row r="75" spans="1:3">
      <c r="A75" s="20"/>
      <c r="B75" s="20"/>
      <c r="C75" s="21"/>
    </row>
    <row r="76" spans="1:3">
      <c r="A76" s="20"/>
      <c r="B76" s="20"/>
      <c r="C76" s="21"/>
    </row>
    <row r="77" spans="1:3">
      <c r="A77" s="20"/>
      <c r="B77" s="20"/>
      <c r="C77" s="21"/>
    </row>
    <row r="78" spans="1:3">
      <c r="A78" s="20"/>
      <c r="B78" s="20"/>
      <c r="C78" s="21"/>
    </row>
    <row r="79" spans="1:3">
      <c r="A79" s="20"/>
      <c r="B79" s="20"/>
      <c r="C79" s="21"/>
    </row>
    <row r="80" spans="1:3">
      <c r="A80" s="20"/>
      <c r="B80" s="20"/>
      <c r="C80" s="21"/>
    </row>
    <row r="81" spans="1:3">
      <c r="A81" s="20"/>
      <c r="B81" s="20"/>
      <c r="C81" s="21"/>
    </row>
    <row r="82" spans="1:3">
      <c r="A82" s="20"/>
      <c r="B82" s="20"/>
      <c r="C82" s="21"/>
    </row>
    <row r="83" spans="1:3">
      <c r="A83" s="20"/>
      <c r="B83" s="20"/>
      <c r="C83" s="21"/>
    </row>
    <row r="84" spans="1:3">
      <c r="A84" s="20"/>
      <c r="B84" s="20"/>
      <c r="C84" s="21"/>
    </row>
    <row r="85" spans="1:3">
      <c r="A85" s="20"/>
      <c r="B85" s="20"/>
      <c r="C85" s="21"/>
    </row>
    <row r="86" spans="1:3">
      <c r="A86" s="20"/>
      <c r="B86" s="20"/>
      <c r="C86" s="21"/>
    </row>
    <row r="87" spans="1:3">
      <c r="A87" s="20"/>
      <c r="B87" s="20"/>
      <c r="C87" s="21"/>
    </row>
    <row r="88" spans="1:3">
      <c r="A88" s="20"/>
      <c r="B88" s="20"/>
      <c r="C88" s="21"/>
    </row>
    <row r="89" spans="1:3">
      <c r="A89" s="20"/>
      <c r="B89" s="20"/>
      <c r="C89" s="21"/>
    </row>
    <row r="90" spans="1:3">
      <c r="A90" s="20"/>
      <c r="B90" s="20"/>
      <c r="C90" s="21"/>
    </row>
    <row r="91" spans="1:3">
      <c r="A91" s="20"/>
      <c r="B91" s="20"/>
      <c r="C91" s="21"/>
    </row>
    <row r="92" spans="1:3">
      <c r="A92" s="20"/>
      <c r="B92" s="20"/>
      <c r="C92" s="21"/>
    </row>
    <row r="93" spans="1:3">
      <c r="A93" s="20"/>
      <c r="B93" s="20"/>
      <c r="C93" s="21"/>
    </row>
    <row r="94" spans="1:3">
      <c r="A94" s="20"/>
      <c r="B94" s="20"/>
      <c r="C94" s="21"/>
    </row>
    <row r="95" spans="1:3">
      <c r="A95" s="20"/>
      <c r="B95" s="20"/>
      <c r="C95" s="21"/>
    </row>
    <row r="96" spans="1:3">
      <c r="A96" s="20"/>
      <c r="B96" s="20"/>
      <c r="C96" s="21"/>
    </row>
    <row r="97" spans="1:3">
      <c r="A97" s="20"/>
      <c r="B97" s="20"/>
      <c r="C97" s="21"/>
    </row>
    <row r="98" spans="1:3">
      <c r="A98" s="20"/>
      <c r="B98" s="20"/>
      <c r="C98" s="21"/>
    </row>
    <row r="99" spans="1:3">
      <c r="A99" s="20"/>
      <c r="B99" s="20"/>
      <c r="C99" s="21"/>
    </row>
    <row r="100" spans="1:3">
      <c r="A100" s="20"/>
      <c r="B100" s="20"/>
      <c r="C100" s="21"/>
    </row>
    <row r="101" spans="1:3">
      <c r="A101" s="20"/>
      <c r="B101" s="20"/>
      <c r="C101" s="21"/>
    </row>
    <row r="102" spans="1:3">
      <c r="A102" s="20"/>
      <c r="B102" s="20"/>
      <c r="C102" s="21"/>
    </row>
    <row r="103" spans="1:3">
      <c r="A103" s="20"/>
      <c r="B103" s="20"/>
      <c r="C103" s="21"/>
    </row>
    <row r="104" spans="1:3">
      <c r="A104" s="20"/>
      <c r="B104" s="20"/>
      <c r="C104" s="21"/>
    </row>
    <row r="105" spans="1:3">
      <c r="A105" s="20"/>
      <c r="B105" s="20"/>
      <c r="C105" s="21"/>
    </row>
    <row r="106" spans="1:3">
      <c r="A106" s="20"/>
      <c r="B106" s="20"/>
      <c r="C106" s="21"/>
    </row>
    <row r="107" spans="1:3">
      <c r="A107" s="20"/>
      <c r="B107" s="20"/>
      <c r="C107" s="21"/>
    </row>
    <row r="108" spans="1:3">
      <c r="A108" s="20"/>
      <c r="B108" s="20"/>
      <c r="C108" s="21"/>
    </row>
    <row r="109" spans="1:3">
      <c r="A109" s="20"/>
      <c r="B109" s="20"/>
      <c r="C109" s="21"/>
    </row>
    <row r="110" spans="1:3">
      <c r="A110" s="20"/>
      <c r="B110" s="20"/>
      <c r="C110" s="21"/>
    </row>
    <row r="111" spans="1:3">
      <c r="A111" s="20"/>
      <c r="B111" s="20"/>
      <c r="C111" s="21"/>
    </row>
    <row r="112" spans="1:3">
      <c r="A112" s="20"/>
      <c r="B112" s="20"/>
      <c r="C112" s="21"/>
    </row>
    <row r="113" spans="1:3">
      <c r="A113" s="20"/>
      <c r="B113" s="20"/>
      <c r="C113" s="21"/>
    </row>
    <row r="114" spans="1:3">
      <c r="A114" s="20"/>
      <c r="B114" s="20"/>
      <c r="C114" s="21"/>
    </row>
    <row r="115" spans="1:3">
      <c r="A115" s="20"/>
      <c r="B115" s="20"/>
      <c r="C115" s="21"/>
    </row>
    <row r="116" spans="1:3">
      <c r="A116" s="20"/>
      <c r="B116" s="20"/>
      <c r="C116" s="21"/>
    </row>
    <row r="117" spans="1:3">
      <c r="A117" s="20"/>
      <c r="B117" s="20"/>
      <c r="C117" s="21"/>
    </row>
    <row r="118" spans="1:3">
      <c r="A118" s="20"/>
      <c r="B118" s="20"/>
      <c r="C118" s="21"/>
    </row>
    <row r="119" spans="1:3">
      <c r="A119" s="20"/>
      <c r="B119" s="20"/>
      <c r="C119" s="21"/>
    </row>
    <row r="120" spans="1:3">
      <c r="A120" s="20"/>
      <c r="B120" s="20"/>
      <c r="C120" s="21"/>
    </row>
    <row r="121" spans="1:3">
      <c r="A121" s="20"/>
      <c r="B121" s="20"/>
      <c r="C121" s="21"/>
    </row>
    <row r="122" spans="1:3">
      <c r="A122" s="20"/>
      <c r="B122" s="20"/>
      <c r="C122" s="21"/>
    </row>
    <row r="123" spans="1:3">
      <c r="A123" s="20"/>
      <c r="B123" s="20"/>
      <c r="C123" s="21"/>
    </row>
    <row r="124" spans="1:3">
      <c r="A124" s="20"/>
      <c r="B124" s="20"/>
      <c r="C124" s="21"/>
    </row>
    <row r="125" spans="1:3">
      <c r="A125" s="20"/>
      <c r="B125" s="20"/>
      <c r="C125" s="21"/>
    </row>
    <row r="126" spans="1:3">
      <c r="A126" s="20"/>
      <c r="B126" s="20"/>
      <c r="C126" s="21"/>
    </row>
    <row r="127" spans="1:3">
      <c r="A127" s="20"/>
      <c r="B127" s="20"/>
      <c r="C127" s="21"/>
    </row>
    <row r="128" spans="1:3">
      <c r="A128" s="20"/>
      <c r="B128" s="20"/>
      <c r="C128" s="21"/>
    </row>
    <row r="129" spans="1:3">
      <c r="A129" s="20"/>
      <c r="B129" s="20"/>
      <c r="C129" s="21"/>
    </row>
    <row r="130" spans="1:3">
      <c r="A130" s="20"/>
      <c r="B130" s="20"/>
      <c r="C130" s="21"/>
    </row>
    <row r="131" spans="1:3">
      <c r="A131" s="20"/>
      <c r="B131" s="20"/>
      <c r="C131" s="21"/>
    </row>
    <row r="132" spans="1:3">
      <c r="A132" s="20"/>
      <c r="B132" s="20"/>
      <c r="C132" s="21"/>
    </row>
    <row r="133" spans="1:3">
      <c r="A133" s="20"/>
      <c r="B133" s="20"/>
      <c r="C133" s="21"/>
    </row>
    <row r="134" spans="1:3">
      <c r="A134" s="20"/>
      <c r="B134" s="20"/>
      <c r="C134" s="21"/>
    </row>
    <row r="135" spans="1:3">
      <c r="A135" s="20"/>
      <c r="B135" s="20"/>
      <c r="C135" s="21"/>
    </row>
  </sheetData>
  <mergeCells count="18">
    <mergeCell ref="A13:A14"/>
    <mergeCell ref="B13:B14"/>
    <mergeCell ref="A24:C24"/>
    <mergeCell ref="A15:B15"/>
    <mergeCell ref="A16:B16"/>
    <mergeCell ref="A17:B17"/>
    <mergeCell ref="A18:B18"/>
    <mergeCell ref="A11:A12"/>
    <mergeCell ref="B11:B12"/>
    <mergeCell ref="A7:A8"/>
    <mergeCell ref="B7:B8"/>
    <mergeCell ref="A9:A10"/>
    <mergeCell ref="B9:B10"/>
    <mergeCell ref="A3:C3"/>
    <mergeCell ref="A5:A6"/>
    <mergeCell ref="B5:B6"/>
    <mergeCell ref="A1:B1"/>
    <mergeCell ref="A2:B2"/>
  </mergeCells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pccli</cp:lastModifiedBy>
  <cp:lastPrinted>2018-08-31T16:59:05Z</cp:lastPrinted>
  <dcterms:created xsi:type="dcterms:W3CDTF">2018-08-29T17:43:21Z</dcterms:created>
  <dcterms:modified xsi:type="dcterms:W3CDTF">2018-09-12T13:17:16Z</dcterms:modified>
</cp:coreProperties>
</file>