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_U\Desktop\"/>
    </mc:Choice>
  </mc:AlternateContent>
  <xr:revisionPtr revIDLastSave="0" documentId="13_ncr:1_{2AF60790-B3E8-4562-8291-498B63A44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F36" i="1"/>
  <c r="F37" i="1" s="1"/>
  <c r="F35" i="1"/>
  <c r="E37" i="1"/>
  <c r="I27" i="1"/>
  <c r="I28" i="1"/>
  <c r="I29" i="1"/>
  <c r="I30" i="1"/>
  <c r="I31" i="1"/>
  <c r="I32" i="1"/>
  <c r="I33" i="1"/>
  <c r="I34" i="1"/>
  <c r="I35" i="1"/>
  <c r="I26" i="1"/>
  <c r="H37" i="1"/>
  <c r="F34" i="1"/>
  <c r="F33" i="1"/>
  <c r="F32" i="1"/>
  <c r="F31" i="1"/>
  <c r="F30" i="1"/>
  <c r="F29" i="1"/>
  <c r="F28" i="1"/>
  <c r="F27" i="1"/>
  <c r="F26" i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I37" i="1" l="1"/>
</calcChain>
</file>

<file path=xl/sharedStrings.xml><?xml version="1.0" encoding="utf-8"?>
<sst xmlns="http://schemas.openxmlformats.org/spreadsheetml/2006/main" count="29" uniqueCount="28">
  <si>
    <t>DESCRIÇÃO DOS COMPROVANTES DAS ATIVIDADES</t>
  </si>
  <si>
    <t>GRUPO</t>
  </si>
  <si>
    <t>Número do arquivo (numerar certificados)</t>
  </si>
  <si>
    <t>ALUNO:</t>
  </si>
  <si>
    <t>MATRÍCULA:</t>
  </si>
  <si>
    <t>Certificado de curso de Ansys (exemplo)</t>
  </si>
  <si>
    <t>Visita técnica à empresa X (exemplo)</t>
  </si>
  <si>
    <t>Participação na equipe Carancho (exemplo)</t>
  </si>
  <si>
    <t>Monitoria da disciplina UFSM001 (exemplo)</t>
  </si>
  <si>
    <t>Grupo 1</t>
  </si>
  <si>
    <t>Grupo 2</t>
  </si>
  <si>
    <t>Grupo 3</t>
  </si>
  <si>
    <t>Grupo 4</t>
  </si>
  <si>
    <t>Grupo 5</t>
  </si>
  <si>
    <t>Grupo 6</t>
  </si>
  <si>
    <t>Grupo 7</t>
  </si>
  <si>
    <t>Grupo 8</t>
  </si>
  <si>
    <t>Grupo 9</t>
  </si>
  <si>
    <t>Grupo 10</t>
  </si>
  <si>
    <t>Grupo 11</t>
  </si>
  <si>
    <t>max / categoria</t>
  </si>
  <si>
    <t>verif. Aluno</t>
  </si>
  <si>
    <t>verif. Coord</t>
  </si>
  <si>
    <t>&gt;= 60</t>
  </si>
  <si>
    <t>Carga solicitada (convertida conforme regras)</t>
  </si>
  <si>
    <t>Carga aprovada (preenchimen-to da coordenação)</t>
  </si>
  <si>
    <t>mês/
ano</t>
  </si>
  <si>
    <t>CURSO DE ENGENHARIA AEROESPACIAL: Tabela de controle individual do cumprimento de ACGs (Regras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</si>
</sst>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indexed="31"/>
        <bgColor indexed="22"/>
      </patternFill>
    </fill>
    <fill>
      <patternFill patternType="solid">
        <fgColor rgb="FFD9D9D9"/>
        <bgColor rgb="FFDDDDDD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5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/>
  </cellStyleXfs>
  <cellXfs count="2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17" fontId="7" fillId="0" borderId="6" xfId="4" applyNumberFormat="1" applyFont="1" applyBorder="1" applyAlignment="1">
      <alignment horizontal="center" vertical="center"/>
    </xf>
    <xf numFmtId="17" fontId="7" fillId="6" borderId="6" xfId="4" applyNumberFormat="1" applyFont="1" applyFill="1" applyBorder="1" applyAlignment="1">
      <alignment horizontal="center" vertical="center"/>
    </xf>
    <xf numFmtId="17" fontId="3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</cellXfs>
  <cellStyles count="5">
    <cellStyle name="Excel_BuiltIn_20% - Ênfase1" xfId="2" xr:uid="{00000000-0005-0000-0000-000000000000}"/>
    <cellStyle name="Neutro 2" xfId="3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15" zoomScaleNormal="100" workbookViewId="0">
      <selection activeCell="F36" sqref="F36"/>
    </sheetView>
  </sheetViews>
  <sheetFormatPr defaultRowHeight="15" x14ac:dyDescent="0.25"/>
  <cols>
    <col min="1" max="1" width="11" bestFit="1" customWidth="1"/>
    <col min="2" max="2" width="8" customWidth="1"/>
    <col min="3" max="3" width="45.140625" customWidth="1"/>
    <col min="4" max="4" width="10.140625" customWidth="1"/>
    <col min="5" max="6" width="12.85546875" customWidth="1"/>
  </cols>
  <sheetData>
    <row r="1" spans="1:12" ht="42" customHeight="1" x14ac:dyDescent="0.25">
      <c r="A1" s="26" t="s">
        <v>27</v>
      </c>
      <c r="B1" s="26"/>
      <c r="C1" s="26"/>
      <c r="D1" s="26"/>
      <c r="E1" s="26"/>
      <c r="F1" s="26"/>
      <c r="G1" s="1"/>
      <c r="H1" s="1"/>
      <c r="I1" s="1"/>
      <c r="J1" s="1"/>
      <c r="K1" s="1"/>
      <c r="L1" s="1"/>
    </row>
    <row r="2" spans="1:12" ht="30" customHeight="1" x14ac:dyDescent="0.25">
      <c r="A2" s="27" t="s">
        <v>3</v>
      </c>
      <c r="B2" s="27"/>
      <c r="C2" s="27"/>
      <c r="D2" s="27" t="s">
        <v>4</v>
      </c>
      <c r="E2" s="27"/>
      <c r="F2" s="27"/>
    </row>
    <row r="3" spans="1:12" ht="63.75" x14ac:dyDescent="0.25">
      <c r="A3" s="17" t="s">
        <v>2</v>
      </c>
      <c r="B3" s="17" t="s">
        <v>1</v>
      </c>
      <c r="C3" s="18" t="s">
        <v>0</v>
      </c>
      <c r="D3" s="17" t="s">
        <v>26</v>
      </c>
      <c r="E3" s="17" t="s">
        <v>24</v>
      </c>
      <c r="F3" s="17" t="s">
        <v>25</v>
      </c>
    </row>
    <row r="4" spans="1:12" ht="23.25" customHeight="1" x14ac:dyDescent="0.25">
      <c r="A4" s="2">
        <v>1</v>
      </c>
      <c r="B4" s="2">
        <v>2</v>
      </c>
      <c r="C4" s="19" t="s">
        <v>5</v>
      </c>
      <c r="D4" s="5">
        <v>43891</v>
      </c>
      <c r="E4" s="13">
        <v>6</v>
      </c>
      <c r="F4" s="2"/>
    </row>
    <row r="5" spans="1:12" ht="23.25" customHeight="1" x14ac:dyDescent="0.25">
      <c r="A5" s="3">
        <v>2</v>
      </c>
      <c r="B5" s="3">
        <v>2</v>
      </c>
      <c r="C5" s="20" t="s">
        <v>6</v>
      </c>
      <c r="D5" s="8">
        <v>43191</v>
      </c>
      <c r="E5" s="11">
        <v>4</v>
      </c>
      <c r="F5" s="3"/>
    </row>
    <row r="6" spans="1:12" ht="23.25" customHeight="1" x14ac:dyDescent="0.25">
      <c r="A6" s="4">
        <v>3</v>
      </c>
      <c r="B6" s="4">
        <v>4</v>
      </c>
      <c r="C6" s="21" t="s">
        <v>8</v>
      </c>
      <c r="D6" s="7">
        <v>43252</v>
      </c>
      <c r="E6" s="13">
        <v>10</v>
      </c>
      <c r="F6" s="4"/>
    </row>
    <row r="7" spans="1:12" ht="23.25" customHeight="1" x14ac:dyDescent="0.25">
      <c r="A7" s="3">
        <v>4</v>
      </c>
      <c r="B7" s="3">
        <v>8</v>
      </c>
      <c r="C7" s="20" t="s">
        <v>7</v>
      </c>
      <c r="D7" s="8">
        <v>43586</v>
      </c>
      <c r="E7" s="11">
        <v>30</v>
      </c>
      <c r="F7" s="3"/>
    </row>
    <row r="8" spans="1:12" ht="23.25" customHeight="1" x14ac:dyDescent="0.25">
      <c r="A8" s="4">
        <v>5</v>
      </c>
      <c r="B8" s="4"/>
      <c r="C8" s="21"/>
      <c r="D8" s="6"/>
      <c r="E8" s="13"/>
      <c r="F8" s="4"/>
    </row>
    <row r="9" spans="1:12" ht="23.25" customHeight="1" x14ac:dyDescent="0.25">
      <c r="A9" s="3">
        <v>6</v>
      </c>
      <c r="B9" s="3"/>
      <c r="C9" s="20"/>
      <c r="D9" s="9"/>
      <c r="E9" s="11"/>
      <c r="F9" s="3"/>
    </row>
    <row r="10" spans="1:12" ht="23.25" customHeight="1" x14ac:dyDescent="0.25">
      <c r="A10" s="4">
        <v>7</v>
      </c>
      <c r="B10" s="4"/>
      <c r="C10" s="21"/>
      <c r="D10" s="6"/>
      <c r="E10" s="13"/>
      <c r="F10" s="4"/>
    </row>
    <row r="11" spans="1:12" ht="23.25" customHeight="1" x14ac:dyDescent="0.25">
      <c r="A11" s="3">
        <v>8</v>
      </c>
      <c r="B11" s="3"/>
      <c r="C11" s="20"/>
      <c r="D11" s="9"/>
      <c r="E11" s="11"/>
      <c r="F11" s="3"/>
    </row>
    <row r="12" spans="1:12" ht="23.25" customHeight="1" x14ac:dyDescent="0.25">
      <c r="A12" s="4">
        <v>9</v>
      </c>
      <c r="B12" s="4"/>
      <c r="C12" s="21"/>
      <c r="D12" s="6"/>
      <c r="E12" s="13"/>
      <c r="F12" s="4"/>
    </row>
    <row r="13" spans="1:12" ht="23.25" customHeight="1" x14ac:dyDescent="0.25">
      <c r="A13" s="3">
        <v>10</v>
      </c>
      <c r="B13" s="3"/>
      <c r="C13" s="20"/>
      <c r="D13" s="9"/>
      <c r="E13" s="11"/>
      <c r="F13" s="3"/>
    </row>
    <row r="14" spans="1:12" ht="23.25" customHeight="1" x14ac:dyDescent="0.25">
      <c r="A14" s="4">
        <v>11</v>
      </c>
      <c r="B14" s="4"/>
      <c r="C14" s="21"/>
      <c r="D14" s="6"/>
      <c r="E14" s="13"/>
      <c r="F14" s="4"/>
    </row>
    <row r="15" spans="1:12" ht="23.25" customHeight="1" x14ac:dyDescent="0.25">
      <c r="A15" s="3">
        <v>12</v>
      </c>
      <c r="B15" s="3"/>
      <c r="C15" s="20"/>
      <c r="D15" s="9"/>
      <c r="E15" s="11"/>
      <c r="F15" s="3"/>
    </row>
    <row r="16" spans="1:12" ht="23.25" customHeight="1" x14ac:dyDescent="0.25">
      <c r="A16" s="4">
        <v>13</v>
      </c>
      <c r="B16" s="4"/>
      <c r="C16" s="21"/>
      <c r="D16" s="6"/>
      <c r="E16" s="13"/>
      <c r="F16" s="4"/>
    </row>
    <row r="17" spans="1:9" ht="23.25" customHeight="1" x14ac:dyDescent="0.25">
      <c r="A17" s="10">
        <v>14</v>
      </c>
      <c r="B17" s="3"/>
      <c r="C17" s="20"/>
      <c r="D17" s="9"/>
      <c r="E17" s="3"/>
      <c r="F17" s="3"/>
    </row>
    <row r="18" spans="1:9" ht="23.25" customHeight="1" x14ac:dyDescent="0.25">
      <c r="A18" s="13">
        <v>15</v>
      </c>
      <c r="B18" s="4"/>
      <c r="C18" s="21"/>
      <c r="D18" s="6"/>
      <c r="E18" s="4"/>
      <c r="F18" s="4"/>
    </row>
    <row r="19" spans="1:9" ht="23.25" customHeight="1" x14ac:dyDescent="0.25">
      <c r="A19" s="11">
        <v>16</v>
      </c>
      <c r="B19" s="3"/>
      <c r="C19" s="20"/>
      <c r="D19" s="9"/>
      <c r="E19" s="3"/>
      <c r="F19" s="3"/>
    </row>
    <row r="20" spans="1:9" ht="23.25" customHeight="1" x14ac:dyDescent="0.25">
      <c r="A20" s="13">
        <v>17</v>
      </c>
      <c r="B20" s="4"/>
      <c r="C20" s="21"/>
      <c r="D20" s="6"/>
      <c r="E20" s="4"/>
      <c r="F20" s="4"/>
    </row>
    <row r="21" spans="1:9" ht="23.25" customHeight="1" x14ac:dyDescent="0.25">
      <c r="A21" s="12">
        <v>18</v>
      </c>
      <c r="B21" s="3"/>
      <c r="C21" s="20"/>
      <c r="D21" s="9"/>
      <c r="E21" s="3"/>
      <c r="F21" s="3"/>
    </row>
    <row r="22" spans="1:9" ht="23.25" customHeight="1" x14ac:dyDescent="0.25">
      <c r="A22" s="14">
        <v>19</v>
      </c>
      <c r="B22" s="4"/>
      <c r="C22" s="21"/>
      <c r="D22" s="6"/>
      <c r="E22" s="4"/>
      <c r="F22" s="4"/>
    </row>
    <row r="23" spans="1:9" ht="23.25" customHeight="1" x14ac:dyDescent="0.25">
      <c r="A23" s="12">
        <v>20</v>
      </c>
      <c r="B23" s="3"/>
      <c r="C23" s="20"/>
      <c r="D23" s="9"/>
      <c r="E23" s="3"/>
      <c r="F23" s="3"/>
    </row>
    <row r="24" spans="1:9" ht="15" customHeight="1" x14ac:dyDescent="0.25"/>
    <row r="25" spans="1:9" ht="30" customHeight="1" x14ac:dyDescent="0.25">
      <c r="C25" s="16"/>
      <c r="E25" s="15"/>
      <c r="F25" s="15"/>
      <c r="G25" s="23" t="s">
        <v>20</v>
      </c>
      <c r="H25" s="23" t="s">
        <v>21</v>
      </c>
      <c r="I25" s="23" t="s">
        <v>22</v>
      </c>
    </row>
    <row r="26" spans="1:9" ht="15" customHeight="1" x14ac:dyDescent="0.25">
      <c r="C26" s="15"/>
      <c r="D26" s="22" t="s">
        <v>9</v>
      </c>
      <c r="E26" s="15">
        <f>SUMIF($B$4:$B$23,1,$E$4:$E$23)</f>
        <v>0</v>
      </c>
      <c r="F26" s="15">
        <f>SUMIF($B$4:$B$23,1,$F$4:$F$23)</f>
        <v>0</v>
      </c>
      <c r="G26" s="15">
        <v>10</v>
      </c>
      <c r="H26" s="15">
        <f>IF(E26&lt;G26,E26,G26)</f>
        <v>0</v>
      </c>
      <c r="I26" s="15">
        <f>IF(F26&lt;G26,F26,H26)</f>
        <v>0</v>
      </c>
    </row>
    <row r="27" spans="1:9" x14ac:dyDescent="0.25">
      <c r="D27" s="22" t="s">
        <v>10</v>
      </c>
      <c r="E27" s="15">
        <f>SUMIF($B$4:$B$23,2,$E$4:$E$23)</f>
        <v>10</v>
      </c>
      <c r="F27" s="15">
        <f>SUMIF($B$4:$B$23,2,$F$4:$F$23)</f>
        <v>0</v>
      </c>
      <c r="G27" s="15">
        <v>20</v>
      </c>
      <c r="H27" s="15">
        <f t="shared" ref="H27:H36" si="0">IF(E27&lt;G27,E27,G27)</f>
        <v>10</v>
      </c>
      <c r="I27" s="15">
        <f t="shared" ref="I27:I36" si="1">IF(F27&lt;G27,F27,H27)</f>
        <v>0</v>
      </c>
    </row>
    <row r="28" spans="1:9" x14ac:dyDescent="0.25">
      <c r="D28" s="22" t="s">
        <v>11</v>
      </c>
      <c r="E28" s="15">
        <f>SUMIF($B$4:$B$23,3,$E$4:$E$23)</f>
        <v>0</v>
      </c>
      <c r="F28" s="15">
        <f>SUMIF($B$4:$B$23,3,$F$4:$F$23)</f>
        <v>0</v>
      </c>
      <c r="G28" s="15">
        <v>20</v>
      </c>
      <c r="H28" s="15">
        <f t="shared" si="0"/>
        <v>0</v>
      </c>
      <c r="I28" s="15">
        <f t="shared" si="1"/>
        <v>0</v>
      </c>
    </row>
    <row r="29" spans="1:9" x14ac:dyDescent="0.25">
      <c r="D29" s="22" t="s">
        <v>12</v>
      </c>
      <c r="E29" s="15">
        <f>SUMIF($B$4:$B$23,4,$E$4:$E$23)</f>
        <v>10</v>
      </c>
      <c r="F29" s="15">
        <f>SUMIF($B$4:$B$23,4,$F$4:$F$23)</f>
        <v>0</v>
      </c>
      <c r="G29" s="15">
        <v>20</v>
      </c>
      <c r="H29" s="15">
        <f t="shared" si="0"/>
        <v>10</v>
      </c>
      <c r="I29" s="15">
        <f t="shared" si="1"/>
        <v>0</v>
      </c>
    </row>
    <row r="30" spans="1:9" x14ac:dyDescent="0.25">
      <c r="D30" s="22" t="s">
        <v>13</v>
      </c>
      <c r="E30" s="15">
        <f>SUMIF($B$4:$B$23,5,$E$4:$E$23)</f>
        <v>0</v>
      </c>
      <c r="F30" s="15">
        <f>SUMIF($B$4:$B$23,5,$F$4:$F$23)</f>
        <v>0</v>
      </c>
      <c r="G30" s="15">
        <v>20</v>
      </c>
      <c r="H30" s="15">
        <f t="shared" si="0"/>
        <v>0</v>
      </c>
      <c r="I30" s="15">
        <f t="shared" si="1"/>
        <v>0</v>
      </c>
    </row>
    <row r="31" spans="1:9" x14ac:dyDescent="0.25">
      <c r="D31" s="22" t="s">
        <v>14</v>
      </c>
      <c r="E31" s="15">
        <f>SUMIF($B$4:$B$23,6,$E$4:$E$23)</f>
        <v>0</v>
      </c>
      <c r="F31" s="15">
        <f>SUMIF($B$4:$B$23,6,$F$4:$F$23)</f>
        <v>0</v>
      </c>
      <c r="G31" s="15">
        <v>20</v>
      </c>
      <c r="H31" s="15">
        <f t="shared" si="0"/>
        <v>0</v>
      </c>
      <c r="I31" s="15">
        <f t="shared" si="1"/>
        <v>0</v>
      </c>
    </row>
    <row r="32" spans="1:9" x14ac:dyDescent="0.25">
      <c r="D32" s="22" t="s">
        <v>15</v>
      </c>
      <c r="E32" s="15">
        <f>SUMIF($B$4:$B$23,7,$E$4:$E$23)</f>
        <v>0</v>
      </c>
      <c r="F32" s="15">
        <f>SUMIF($B$4:$B$23,7,$F$4:$F$23)</f>
        <v>0</v>
      </c>
      <c r="G32" s="15">
        <v>30</v>
      </c>
      <c r="H32" s="15">
        <f t="shared" si="0"/>
        <v>0</v>
      </c>
      <c r="I32" s="15">
        <f t="shared" si="1"/>
        <v>0</v>
      </c>
    </row>
    <row r="33" spans="4:9" x14ac:dyDescent="0.25">
      <c r="D33" s="22" t="s">
        <v>16</v>
      </c>
      <c r="E33" s="15">
        <f>SUMIF($B$4:$B$23,8,$E$4:$E$23)</f>
        <v>30</v>
      </c>
      <c r="F33" s="15">
        <f>SUMIF($B$4:$B$23,8,$F$4:$F$23)</f>
        <v>0</v>
      </c>
      <c r="G33" s="15">
        <v>20</v>
      </c>
      <c r="H33" s="15">
        <f t="shared" si="0"/>
        <v>20</v>
      </c>
      <c r="I33" s="15">
        <f t="shared" si="1"/>
        <v>0</v>
      </c>
    </row>
    <row r="34" spans="4:9" x14ac:dyDescent="0.25">
      <c r="D34" s="22" t="s">
        <v>17</v>
      </c>
      <c r="E34" s="15">
        <f>SUMIF($B$4:$B$23,9,$E$4:$E$23)</f>
        <v>0</v>
      </c>
      <c r="F34" s="15">
        <f>SUMIF($B$4:$B$23,9,$F$4:$F$23)</f>
        <v>0</v>
      </c>
      <c r="G34" s="15">
        <v>30</v>
      </c>
      <c r="H34" s="15">
        <f t="shared" si="0"/>
        <v>0</v>
      </c>
      <c r="I34" s="15">
        <f t="shared" si="1"/>
        <v>0</v>
      </c>
    </row>
    <row r="35" spans="4:9" x14ac:dyDescent="0.25">
      <c r="D35" s="22" t="s">
        <v>18</v>
      </c>
      <c r="E35" s="15">
        <f>SUMIF($B$4:$B$23,10,$E$4:$E$23)</f>
        <v>0</v>
      </c>
      <c r="F35" s="15">
        <f>SUMIF($B$4:$B$23,10,$F$4:$F$23)</f>
        <v>0</v>
      </c>
      <c r="G35" s="15">
        <v>20</v>
      </c>
      <c r="H35" s="15">
        <f t="shared" si="0"/>
        <v>0</v>
      </c>
      <c r="I35" s="15">
        <f t="shared" si="1"/>
        <v>0</v>
      </c>
    </row>
    <row r="36" spans="4:9" x14ac:dyDescent="0.25">
      <c r="D36" s="22" t="s">
        <v>19</v>
      </c>
      <c r="E36" s="15">
        <f>SUMIF($B$4:$B$23,11,$E$4:$E$23)</f>
        <v>0</v>
      </c>
      <c r="F36" s="15">
        <f>SUMIF($B$4:$B$23,11,$F$4:$F$23)</f>
        <v>0</v>
      </c>
      <c r="G36" s="15">
        <v>20</v>
      </c>
      <c r="H36" s="15">
        <f t="shared" si="0"/>
        <v>0</v>
      </c>
      <c r="I36" s="15">
        <f>IF(F36&lt;G36,F36,H36)</f>
        <v>0</v>
      </c>
    </row>
    <row r="37" spans="4:9" x14ac:dyDescent="0.25">
      <c r="E37" s="25">
        <f>SUM(E26:E36)</f>
        <v>50</v>
      </c>
      <c r="F37" s="25">
        <f>SUM(F26:F36)</f>
        <v>0</v>
      </c>
      <c r="G37" s="15"/>
      <c r="H37" s="24">
        <f>SUM(H26:H36)</f>
        <v>40</v>
      </c>
      <c r="I37" s="24">
        <f>SUM(I26:I36)</f>
        <v>0</v>
      </c>
    </row>
    <row r="38" spans="4:9" x14ac:dyDescent="0.25">
      <c r="H38" t="s">
        <v>23</v>
      </c>
      <c r="I38" t="s">
        <v>23</v>
      </c>
    </row>
  </sheetData>
  <mergeCells count="3">
    <mergeCell ref="A1:F1"/>
    <mergeCell ref="D2:F2"/>
    <mergeCell ref="A2:C2"/>
  </mergeCells>
  <phoneticPr fontId="8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Marcos Daniel</cp:lastModifiedBy>
  <cp:lastPrinted>2019-04-16T18:51:57Z</cp:lastPrinted>
  <dcterms:created xsi:type="dcterms:W3CDTF">2019-03-26T12:38:50Z</dcterms:created>
  <dcterms:modified xsi:type="dcterms:W3CDTF">2025-11-11T16:24:04Z</dcterms:modified>
</cp:coreProperties>
</file>