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7E1" lockStructure="1"/>
  <bookViews>
    <workbookView xWindow="480" yWindow="45" windowWidth="20730" windowHeight="10035" tabRatio="886"/>
  </bookViews>
  <sheets>
    <sheet name="ORIENTAÇÕES PARA PREENCHIMENTO" sheetId="13" r:id="rId1"/>
    <sheet name="FICHA RESUMO" sheetId="12" r:id="rId2"/>
    <sheet name="I) PARTICIPAÇÃO EM EVENTOS" sheetId="1" r:id="rId3"/>
    <sheet name="II) ATIV. DE EXTENSÃO" sheetId="2" r:id="rId4"/>
    <sheet name="III) ESTÁGIOS EXTRACURRICULARES" sheetId="3" r:id="rId5"/>
    <sheet name="IV) ATIV. INICIAÇÃO CIENTÍFICA" sheetId="4" r:id="rId6"/>
    <sheet name="V) PUBLICAÇÃO DE TRABALHOS" sheetId="5" r:id="rId7"/>
    <sheet name="VI) PART. EM ÓRGÃOS COLEGIADOS" sheetId="6" r:id="rId8"/>
    <sheet name="VII) MONITORIA" sheetId="8" r:id="rId9"/>
    <sheet name="VIII) BOLSA DE TRABALHO" sheetId="9" r:id="rId10"/>
    <sheet name="IX) OUTRAS ATIVIDADES" sheetId="11" r:id="rId11"/>
  </sheets>
  <calcPr calcId="145621"/>
</workbook>
</file>

<file path=xl/calcChain.xml><?xml version="1.0" encoding="utf-8"?>
<calcChain xmlns="http://schemas.openxmlformats.org/spreadsheetml/2006/main">
  <c r="N57" i="11" l="1"/>
  <c r="L57" i="11"/>
  <c r="I18" i="11"/>
  <c r="F24" i="5" l="1"/>
  <c r="H24" i="5"/>
  <c r="F5" i="5"/>
  <c r="D64" i="1"/>
  <c r="F12" i="1" s="1"/>
  <c r="F36" i="11"/>
  <c r="I5" i="11" s="1"/>
  <c r="F30" i="1"/>
  <c r="O22" i="9"/>
  <c r="P22" i="9" s="1"/>
  <c r="O21" i="9"/>
  <c r="P21" i="9" s="1"/>
  <c r="O20" i="9"/>
  <c r="P20" i="9" s="1"/>
  <c r="O19" i="9"/>
  <c r="P19" i="9" s="1"/>
  <c r="O18" i="9"/>
  <c r="P18" i="9" s="1"/>
  <c r="O17" i="9"/>
  <c r="P17" i="9" s="1"/>
  <c r="O16" i="9"/>
  <c r="P16" i="9" s="1"/>
  <c r="O15" i="9"/>
  <c r="P15" i="9" s="1"/>
  <c r="O14" i="9"/>
  <c r="P14" i="9" s="1"/>
  <c r="O13" i="9"/>
  <c r="P13" i="9" s="1"/>
  <c r="O12" i="9"/>
  <c r="P12" i="9" s="1"/>
  <c r="O11" i="9"/>
  <c r="P11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I7" i="11"/>
  <c r="D57" i="11"/>
  <c r="I13" i="11" s="1"/>
  <c r="I17" i="11"/>
  <c r="I19" i="11" s="1"/>
  <c r="S36" i="11"/>
  <c r="Q36" i="11"/>
  <c r="O36" i="11"/>
  <c r="M36" i="11"/>
  <c r="J36" i="11"/>
  <c r="H36" i="11"/>
  <c r="I6" i="11" s="1"/>
  <c r="P23" i="9" l="1"/>
  <c r="F4" i="9" s="1"/>
  <c r="H23" i="9"/>
  <c r="F3" i="9" s="1"/>
  <c r="F5" i="9" l="1"/>
  <c r="G11" i="2"/>
  <c r="G10" i="3"/>
  <c r="H10" i="3" s="1"/>
  <c r="J57" i="11" l="1"/>
  <c r="I16" i="11" s="1"/>
  <c r="H57" i="11"/>
  <c r="I15" i="11" s="1"/>
  <c r="F57" i="11"/>
  <c r="I14" i="11" s="1"/>
  <c r="B57" i="11"/>
  <c r="I12" i="11" s="1"/>
  <c r="D36" i="11" l="1"/>
  <c r="I4" i="11" s="1"/>
  <c r="H30" i="1" l="1"/>
  <c r="F6" i="1" s="1"/>
  <c r="G10" i="2"/>
  <c r="H10" i="2" s="1"/>
  <c r="B36" i="11"/>
  <c r="I3" i="11" s="1"/>
  <c r="D24" i="12"/>
  <c r="E24" i="12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F6" i="5"/>
  <c r="F7" i="5" s="1"/>
  <c r="D24" i="5"/>
  <c r="F4" i="5" s="1"/>
  <c r="B24" i="5"/>
  <c r="F3" i="5" s="1"/>
  <c r="D22" i="12"/>
  <c r="E22" i="12" s="1"/>
  <c r="C21" i="6"/>
  <c r="F3" i="6" s="1"/>
  <c r="F4" i="6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H22" i="3" s="1"/>
  <c r="F3" i="3" s="1"/>
  <c r="F4" i="3" s="1"/>
  <c r="H11" i="2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B64" i="1"/>
  <c r="F11" i="1" s="1"/>
  <c r="H47" i="1"/>
  <c r="F10" i="1" s="1"/>
  <c r="F47" i="1"/>
  <c r="F9" i="1" s="1"/>
  <c r="D47" i="1"/>
  <c r="F8" i="1" s="1"/>
  <c r="B47" i="1"/>
  <c r="F7" i="1" s="1"/>
  <c r="F5" i="1"/>
  <c r="D30" i="1"/>
  <c r="F4" i="1" s="1"/>
  <c r="B30" i="1"/>
  <c r="F3" i="1" s="1"/>
  <c r="F13" i="1" l="1"/>
  <c r="D17" i="12" s="1"/>
  <c r="E17" i="12" s="1"/>
  <c r="H22" i="4"/>
  <c r="F3" i="4" s="1"/>
  <c r="F4" i="4" s="1"/>
  <c r="H21" i="8"/>
  <c r="F3" i="8" s="1"/>
  <c r="H22" i="2"/>
  <c r="F3" i="2" s="1"/>
  <c r="D21" i="12"/>
  <c r="E21" i="12" s="1"/>
  <c r="D19" i="12"/>
  <c r="E19" i="12" s="1"/>
  <c r="F4" i="2" l="1"/>
  <c r="D18" i="12" s="1"/>
  <c r="E18" i="12" s="1"/>
  <c r="E27" i="12" s="1"/>
  <c r="D30" i="12" s="1"/>
  <c r="F4" i="8"/>
  <c r="D23" i="12" s="1"/>
  <c r="E23" i="12" s="1"/>
  <c r="D20" i="12"/>
  <c r="E20" i="12" s="1"/>
  <c r="I8" i="11"/>
  <c r="I9" i="11"/>
  <c r="I10" i="11"/>
  <c r="I11" i="11"/>
  <c r="D25" i="12" l="1"/>
  <c r="E25" i="12" s="1"/>
  <c r="D27" i="12" l="1"/>
</calcChain>
</file>

<file path=xl/sharedStrings.xml><?xml version="1.0" encoding="utf-8"?>
<sst xmlns="http://schemas.openxmlformats.org/spreadsheetml/2006/main" count="361" uniqueCount="170">
  <si>
    <t>CARGA HORÁRIA MÁXIMA</t>
  </si>
  <si>
    <t>ATIVIDADE DESENVOLVIDA</t>
  </si>
  <si>
    <t>CARGA HORÁRIA</t>
  </si>
  <si>
    <t>CRITÉRIOS (LOCAL/TEMPO)</t>
  </si>
  <si>
    <t>a) Como assistente:</t>
  </si>
  <si>
    <t>b) Como apresentador:</t>
  </si>
  <si>
    <t>c) Como organizador:</t>
  </si>
  <si>
    <t>01h/08h evento</t>
  </si>
  <si>
    <t>02h/08h evento</t>
  </si>
  <si>
    <t>03h/08h evento</t>
  </si>
  <si>
    <t>04h/08h evento</t>
  </si>
  <si>
    <t>evento local</t>
  </si>
  <si>
    <t>evento regional</t>
  </si>
  <si>
    <t>evento nacional</t>
  </si>
  <si>
    <t>evento internacional</t>
  </si>
  <si>
    <t>05 horas</t>
  </si>
  <si>
    <t>por evento</t>
  </si>
  <si>
    <t>02 horas</t>
  </si>
  <si>
    <t>04 horas</t>
  </si>
  <si>
    <t>06 horas</t>
  </si>
  <si>
    <t>08 horas</t>
  </si>
  <si>
    <t>ORDEM</t>
  </si>
  <si>
    <t>HORAS</t>
  </si>
  <si>
    <t>TOTAL:</t>
  </si>
  <si>
    <t>EVENTO LOCAL</t>
  </si>
  <si>
    <t>EVENTO REGIONAL</t>
  </si>
  <si>
    <t>EVENTO INTERNACIONAL</t>
  </si>
  <si>
    <t>I.a) ASSISTENTE:</t>
  </si>
  <si>
    <t>I.b) APRESENTADOR:</t>
  </si>
  <si>
    <t>QUANTIDADE</t>
  </si>
  <si>
    <t>I.c) ORGANIZADOR:</t>
  </si>
  <si>
    <t>TOTAL</t>
  </si>
  <si>
    <t>1 hora/20 horas</t>
  </si>
  <si>
    <t>II) ATIVIDADES DE EXTENSÃO:</t>
  </si>
  <si>
    <t>PROJETO</t>
  </si>
  <si>
    <t>DATA INÍCIO</t>
  </si>
  <si>
    <t>DATA FIM</t>
  </si>
  <si>
    <t>HORAS/SEMANA</t>
  </si>
  <si>
    <t>III) ESTÁGIOS EXTRACURRICULARES:</t>
  </si>
  <si>
    <t>IV) ATIVIDADES DE INICIAÇÃO CIENTÍFICA (50 horas)</t>
  </si>
  <si>
    <t>IV) ATIVIDADES DE INICIAÇÃO CIENTÍFICA:</t>
  </si>
  <si>
    <t>V) PUBLICAÇÃO DE TRABALHOS (50 horas)</t>
  </si>
  <si>
    <t>COMPLETO EM PERIÓDICO</t>
  </si>
  <si>
    <t>COMPLETO EM ANAIS</t>
  </si>
  <si>
    <t>RESUMO EM ANAIS</t>
  </si>
  <si>
    <t>V) PUBLICAÇÃO DE TRABALHOS :</t>
  </si>
  <si>
    <t>VI) PARTICIPAÇÃO EM ÓRGÃOS COLEGIADOS:</t>
  </si>
  <si>
    <t>VI) PARTICIPAÇÃO EM ÓRGÃOS COLEGIADOS (10 horas)</t>
  </si>
  <si>
    <t>VII) MONITORIA:</t>
  </si>
  <si>
    <t>01 h/15h curso</t>
  </si>
  <si>
    <t>no município</t>
  </si>
  <si>
    <t>no estado</t>
  </si>
  <si>
    <t>no país</t>
  </si>
  <si>
    <t>no exterior</t>
  </si>
  <si>
    <t>01 hora/10 horas</t>
  </si>
  <si>
    <t>01 hora/04 horas</t>
  </si>
  <si>
    <t>01 hora/01 hora</t>
  </si>
  <si>
    <t>IX) OUTRAS ATIVIDADES:</t>
  </si>
  <si>
    <t>CURSO DE LÍNGUAS</t>
  </si>
  <si>
    <t>NO MUNICÍPIO</t>
  </si>
  <si>
    <t>NO ESTADO</t>
  </si>
  <si>
    <t>NO PAÍS</t>
  </si>
  <si>
    <t>NO EXTERIOR</t>
  </si>
  <si>
    <t>QUANT.</t>
  </si>
  <si>
    <t>VISITA TÉCNICA</t>
  </si>
  <si>
    <t>PALESTRAS ASSISTIDAS</t>
  </si>
  <si>
    <t xml:space="preserve">PREMIAÇÃO </t>
  </si>
  <si>
    <t>ATIVIDADES COMUNITÁRIAS</t>
  </si>
  <si>
    <t>MINISTRANTE DE MINICURSO</t>
  </si>
  <si>
    <t>CRÉDITOS</t>
  </si>
  <si>
    <t>PONTUAÇÃO PARA ATIVIDADES COMPLEMENTARES DE GRADUAÇÃO - ACGs</t>
  </si>
  <si>
    <t>ALUNO:</t>
  </si>
  <si>
    <t>MATRÍCULA:</t>
  </si>
  <si>
    <t>TOTAL DA PONTUAÇÃO APROVADA:</t>
  </si>
  <si>
    <t>CURSO DE ENGENHARIA SANITÁRIA E AMBIENTAL</t>
  </si>
  <si>
    <t>UNIVERSIDADE FEDERAL DE SANTA MARIA</t>
  </si>
  <si>
    <t>CENTRO DE TECNOLOGIA</t>
  </si>
  <si>
    <t>ORIENTAÇÕES PARA PREENCHIMENTO DAS PLANILHAS:</t>
  </si>
  <si>
    <t>SEPARAR OS CERTIFICADOS/COMPROVANTES DE ACORDO COM AS CLASSES (I, II, III, ..., IX)</t>
  </si>
  <si>
    <t>ORDENAR OS CERTIFICADOS/COMPROVANTES DE ACORDO COM AS CLASSES</t>
  </si>
  <si>
    <t>O NÚMERO ATRIBUÍDO AO CERTIFICADO/COMPROVANTE SERÁ A ORDEM DO MESMO.</t>
  </si>
  <si>
    <t>NUMERAR OS CERTIFICADO/COMPROVANTES  NO CANTO SUPERIOR DIREITO ( 1, 2, 3 ..., n)</t>
  </si>
  <si>
    <t>PREENCHER AS INFORMAÇÕES NAS PLANILHAS CORRESPONDENTES, INDICANDO A ORDEM DO CERTIFICADO/COMPROVANTE</t>
  </si>
  <si>
    <t>PREENCHER SOMENTE AS INFORMAÇÕES NAS ÁREAS MARCADAS EM AZUL.</t>
  </si>
  <si>
    <t>SALVAR ARQUIVO COM O NOME:  NomeDoAluno_ACG.xls</t>
  </si>
  <si>
    <t>1)</t>
  </si>
  <si>
    <t>2)</t>
  </si>
  <si>
    <t>3)</t>
  </si>
  <si>
    <t>4)</t>
  </si>
  <si>
    <t>5)</t>
  </si>
  <si>
    <t>6)</t>
  </si>
  <si>
    <t>7)</t>
  </si>
  <si>
    <t>EVENTO NACIONAL</t>
  </si>
  <si>
    <t>ATIVIDADE</t>
  </si>
  <si>
    <t>SANTA MARIA, _____ de_______________________ de _______.</t>
  </si>
  <si>
    <t>HORAS TOTAL*</t>
  </si>
  <si>
    <t>HORAS CONSID.</t>
  </si>
  <si>
    <t>* Colocar a carga horária total, quando fornecido no certificado.</t>
  </si>
  <si>
    <t>ESTÁGIO EXTRACURRICULAR</t>
  </si>
  <si>
    <t>NA FICHA RESUMO, INDICAR UM SEMESTRE PARA LANÇAMENTO DA ACG (FAÇA UMA MÉDIA ENTRE AS DATAS DAS ATIVIDADES DESENVOLVIDAS NO ITEM)</t>
  </si>
  <si>
    <t>8)</t>
  </si>
  <si>
    <t>CARGA HORÁRIA COMPROVADA*</t>
  </si>
  <si>
    <t>SEMESTRE***</t>
  </si>
  <si>
    <t xml:space="preserve">CARGA HORÁRIA A SER COMPUTADA** </t>
  </si>
  <si>
    <t>Comissão de ACGs Port. nº 052/2016</t>
  </si>
  <si>
    <t xml:space="preserve"> Prof. Marilise Mendonça Krügel</t>
  </si>
  <si>
    <t>Prof. Ana Beatris Souza de Deus Brusa</t>
  </si>
  <si>
    <t xml:space="preserve">a) Curso de Línguas/Libras e outras formas comunicação </t>
  </si>
  <si>
    <t>IX) OUTRAS ATIVIDADES (50 horas)</t>
  </si>
  <si>
    <t>por gestão</t>
  </si>
  <si>
    <t>c) Curso/Minicursos  a distância</t>
  </si>
  <si>
    <t>02 horas/semestre</t>
  </si>
  <si>
    <t>01 hora/palestra</t>
  </si>
  <si>
    <t>1.50 horas/crédito</t>
  </si>
  <si>
    <t>4 horas/premiação</t>
  </si>
  <si>
    <t>1 hora/defesa assistida</t>
  </si>
  <si>
    <t>CARGA HORÁRIA - CRITÉRIO</t>
  </si>
  <si>
    <t>CURSO/MINICURSO A DISTÂNCIA</t>
  </si>
  <si>
    <t>CURSO/MINICURSO PRESENCIAL</t>
  </si>
  <si>
    <t>DISCIPLINAS EM OUTROS CURSOS/INSTITUIÇÃO</t>
  </si>
  <si>
    <t>DEFESAS TCC - OUVINTE</t>
  </si>
  <si>
    <t>02 horas/visita</t>
  </si>
  <si>
    <t>05 horas/visita</t>
  </si>
  <si>
    <t>10 horas/visita</t>
  </si>
  <si>
    <t>20 horas/visita</t>
  </si>
  <si>
    <t>d) Curso/Minicursos presencial</t>
  </si>
  <si>
    <t>f) Visitas Técnicas Institucionais (fora do horário da disciplina e na área de formação)</t>
  </si>
  <si>
    <t>g) Palestras assistidas fora de evento</t>
  </si>
  <si>
    <t>j) Premiação em Trabalho Acadêmico</t>
  </si>
  <si>
    <t>5 horas/20 horas</t>
  </si>
  <si>
    <t>5 horas/portaria</t>
  </si>
  <si>
    <t>20 horas/trabalho completo em periódico</t>
  </si>
  <si>
    <t>10 horas/trabalho completo em anais de evento</t>
  </si>
  <si>
    <t>5 horas/resumo em anais de evento</t>
  </si>
  <si>
    <t>VII) MONITORIA (40 horas)</t>
  </si>
  <si>
    <t>VIII) BOLSA DE TRABALHO (35 horas)</t>
  </si>
  <si>
    <t>em área afim ao curso</t>
  </si>
  <si>
    <t>demais áreas</t>
  </si>
  <si>
    <t>1 hora/30 horas</t>
  </si>
  <si>
    <t>1 hora/50 horas</t>
  </si>
  <si>
    <t>DEMAIS ÁREAS</t>
  </si>
  <si>
    <t>ÁREA AFIM AO CURSO</t>
  </si>
  <si>
    <t>III) ESTÁGIOS EXTRACURRICULARES (50 horas)</t>
  </si>
  <si>
    <t xml:space="preserve">1 hora/8 horas </t>
  </si>
  <si>
    <t>II) ATIVIDADE DE EXTENSÃO (50 horas)</t>
  </si>
  <si>
    <t>I) PARTICIPAÇÃO EM EVENTOS Seminários, Congressos, Encontros, etc. (50 horas)</t>
  </si>
  <si>
    <t xml:space="preserve">b) Curso de Informática </t>
  </si>
  <si>
    <t>01 hora/08 horas</t>
  </si>
  <si>
    <t>CURSO DE INFORMÁTICA</t>
  </si>
  <si>
    <t>e) Ministrante de minicurso/palestra</t>
  </si>
  <si>
    <t>h)Defesas TCC, mestrado e doutorado - ouvinte</t>
  </si>
  <si>
    <t>i) Disciplinas Cursadas em outros cursos ou instituições afins (não DCG)</t>
  </si>
  <si>
    <t xml:space="preserve">l) Atividades Comunitárias </t>
  </si>
  <si>
    <t>*** ATENÇÃO DISCENTE, informar um semestre para lançamento da ACG</t>
  </si>
  <si>
    <t>** Carga horária total deve ser igual ou superior a 120 horas para atender ao cômputo de ACGs.</t>
  </si>
  <si>
    <t>* Carga horária total executada e comprovada pelo discente.</t>
  </si>
  <si>
    <t>I.d) DESCUBRA E AFINS:</t>
  </si>
  <si>
    <t>I) PARTICIPAÇÃO EM EVENTOS Seminários, Congressos, Encontros, Descubra, afins (50 horas)</t>
  </si>
  <si>
    <t>6 horas/resumo expandido em anais de evento</t>
  </si>
  <si>
    <t>RESUMO EXPANDIDO EM ANAIS</t>
  </si>
  <si>
    <t>Publicações: comprovar a publicação em periódico ou anais do evento pela impressão das primeiras páginas do artigo, desde que permita sua caracterização. Em caso de dúvida, entregar a versão completa.</t>
  </si>
  <si>
    <t>d) Descubra, Janela Aberta e afins</t>
  </si>
  <si>
    <t>VIII) BOLSA DE TRABALHO AREA AFIM:</t>
  </si>
  <si>
    <t>BOLSA DE TRABALHO AREA NÃO AFIM:</t>
  </si>
  <si>
    <t>n) Participação em empresa junior</t>
  </si>
  <si>
    <t>04 horas/semestre</t>
  </si>
  <si>
    <t>m)Participação em diretório acadêmico</t>
  </si>
  <si>
    <t>DIRETÓRIO ACADÊMICO</t>
  </si>
  <si>
    <t>EMPRESA JUNIOR</t>
  </si>
  <si>
    <t>Nº SEMESTRES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</si>
</sst>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0" xfId="0" applyBorder="1" applyAlignment="1" applyProtection="1">
      <alignment horizontal="right" wrapText="1"/>
      <protection locked="0"/>
    </xf>
    <xf numFmtId="0" fontId="0" fillId="0" borderId="6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 wrapText="1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Alignment="1" applyProtection="1">
      <alignment vertical="center"/>
      <protection locked="0"/>
    </xf>
    <xf numFmtId="2" fontId="0" fillId="0" borderId="1" xfId="0" applyNumberForma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Protection="1"/>
    <xf numFmtId="2" fontId="0" fillId="0" borderId="0" xfId="0" applyNumberFormat="1" applyFill="1" applyAlignment="1" applyProtection="1">
      <alignment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 wrapText="1"/>
    </xf>
    <xf numFmtId="0" fontId="0" fillId="3" borderId="18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 wrapText="1"/>
    </xf>
    <xf numFmtId="14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wrapText="1"/>
      <protection locked="0"/>
    </xf>
    <xf numFmtId="0" fontId="0" fillId="3" borderId="18" xfId="0" applyFill="1" applyBorder="1" applyAlignment="1" applyProtection="1"/>
    <xf numFmtId="0" fontId="0" fillId="0" borderId="7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Protection="1"/>
    <xf numFmtId="0" fontId="0" fillId="0" borderId="16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0" fontId="0" fillId="0" borderId="1" xfId="0" applyBorder="1" applyProtection="1"/>
    <xf numFmtId="0" fontId="1" fillId="0" borderId="16" xfId="0" applyFont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5" borderId="31" xfId="0" applyFill="1" applyBorder="1" applyAlignment="1" applyProtection="1">
      <alignment horizontal="center" vertical="center"/>
      <protection locked="0"/>
    </xf>
    <xf numFmtId="14" fontId="0" fillId="5" borderId="7" xfId="0" applyNumberFormat="1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32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0" fillId="3" borderId="28" xfId="0" applyFill="1" applyBorder="1" applyAlignment="1" applyProtection="1">
      <alignment horizontal="center" wrapText="1"/>
    </xf>
    <xf numFmtId="0" fontId="0" fillId="3" borderId="36" xfId="0" applyFill="1" applyBorder="1" applyAlignment="1" applyProtection="1">
      <alignment horizontal="center" wrapText="1"/>
    </xf>
    <xf numFmtId="0" fontId="0" fillId="5" borderId="18" xfId="0" applyFill="1" applyBorder="1" applyAlignment="1" applyProtection="1">
      <alignment horizontal="center" vertical="center"/>
      <protection locked="0"/>
    </xf>
    <xf numFmtId="14" fontId="0" fillId="5" borderId="39" xfId="0" applyNumberFormat="1" applyFill="1" applyBorder="1" applyAlignment="1" applyProtection="1">
      <alignment horizontal="center" vertical="center"/>
      <protection locked="0"/>
    </xf>
    <xf numFmtId="0" fontId="0" fillId="5" borderId="39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 vertical="center" wrapText="1"/>
    </xf>
    <xf numFmtId="2" fontId="0" fillId="0" borderId="39" xfId="0" applyNumberFormat="1" applyBorder="1" applyAlignment="1" applyProtection="1">
      <alignment horizontal="center" vertical="center"/>
    </xf>
    <xf numFmtId="2" fontId="0" fillId="2" borderId="34" xfId="0" applyNumberFormat="1" applyFill="1" applyBorder="1" applyAlignment="1" applyProtection="1">
      <alignment horizontal="center" vertical="center"/>
    </xf>
    <xf numFmtId="2" fontId="0" fillId="0" borderId="0" xfId="0" applyNumberFormat="1" applyFill="1" applyAlignment="1" applyProtection="1">
      <alignment vertical="center"/>
      <protection locked="0"/>
    </xf>
    <xf numFmtId="2" fontId="0" fillId="2" borderId="35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3" fillId="0" borderId="0" xfId="0" applyFont="1" applyProtection="1"/>
    <xf numFmtId="1" fontId="0" fillId="0" borderId="1" xfId="0" applyNumberFormat="1" applyBorder="1" applyAlignment="1" applyProtection="1">
      <alignment horizontal="center" vertical="center"/>
    </xf>
    <xf numFmtId="1" fontId="0" fillId="0" borderId="39" xfId="0" applyNumberFormat="1" applyBorder="1" applyAlignment="1" applyProtection="1">
      <alignment horizontal="center" vertical="center"/>
    </xf>
    <xf numFmtId="1" fontId="0" fillId="0" borderId="0" xfId="0" applyNumberFormat="1" applyFill="1" applyAlignment="1" applyProtection="1">
      <alignment vertical="center"/>
    </xf>
    <xf numFmtId="1" fontId="0" fillId="2" borderId="34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6" borderId="49" xfId="0" applyFill="1" applyBorder="1" applyAlignment="1" applyProtection="1">
      <alignment horizontal="center" vertical="center" wrapText="1"/>
    </xf>
    <xf numFmtId="2" fontId="0" fillId="0" borderId="20" xfId="0" applyNumberFormat="1" applyBorder="1" applyAlignment="1" applyProtection="1">
      <alignment horizontal="center" vertical="center"/>
    </xf>
    <xf numFmtId="1" fontId="0" fillId="0" borderId="20" xfId="0" applyNumberForma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6" borderId="50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1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center" wrapText="1"/>
    </xf>
    <xf numFmtId="1" fontId="1" fillId="4" borderId="53" xfId="0" applyNumberFormat="1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/>
    <xf numFmtId="2" fontId="0" fillId="5" borderId="15" xfId="0" applyNumberFormat="1" applyFill="1" applyBorder="1" applyAlignment="1" applyProtection="1">
      <alignment horizontal="center" vertical="center"/>
      <protection locked="0"/>
    </xf>
    <xf numFmtId="2" fontId="0" fillId="5" borderId="17" xfId="0" applyNumberFormat="1" applyFill="1" applyBorder="1" applyAlignment="1" applyProtection="1">
      <alignment horizontal="center" vertical="center"/>
      <protection locked="0"/>
    </xf>
    <xf numFmtId="2" fontId="0" fillId="5" borderId="1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41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  <xf numFmtId="0" fontId="0" fillId="0" borderId="40" xfId="0" applyFill="1" applyBorder="1" applyAlignment="1" applyProtection="1">
      <alignment horizontal="left" vertical="center" wrapText="1"/>
    </xf>
    <xf numFmtId="0" fontId="0" fillId="2" borderId="26" xfId="0" applyFill="1" applyBorder="1" applyAlignment="1" applyProtection="1">
      <alignment horizontal="center" wrapText="1"/>
    </xf>
    <xf numFmtId="0" fontId="0" fillId="2" borderId="27" xfId="0" applyFill="1" applyBorder="1" applyAlignment="1" applyProtection="1">
      <alignment horizontal="center" wrapText="1"/>
    </xf>
    <xf numFmtId="0" fontId="0" fillId="2" borderId="42" xfId="0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1" fontId="0" fillId="2" borderId="43" xfId="0" applyNumberFormat="1" applyFill="1" applyBorder="1" applyAlignment="1" applyProtection="1">
      <alignment horizontal="center" vertical="center"/>
    </xf>
    <xf numFmtId="1" fontId="0" fillId="2" borderId="27" xfId="0" applyNumberFormat="1" applyFill="1" applyBorder="1" applyAlignment="1" applyProtection="1">
      <alignment horizontal="center" vertical="center"/>
    </xf>
    <xf numFmtId="1" fontId="0" fillId="2" borderId="28" xfId="0" applyNumberForma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6" borderId="46" xfId="0" applyFill="1" applyBorder="1" applyAlignment="1" applyProtection="1">
      <alignment horizontal="center" vertical="center" wrapText="1"/>
    </xf>
    <xf numFmtId="0" fontId="0" fillId="6" borderId="47" xfId="0" applyFill="1" applyBorder="1" applyAlignment="1" applyProtection="1">
      <alignment horizontal="center" vertical="center" wrapText="1"/>
    </xf>
    <xf numFmtId="0" fontId="0" fillId="6" borderId="48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0" fillId="0" borderId="22" xfId="0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wrapText="1"/>
    </xf>
    <xf numFmtId="0" fontId="1" fillId="4" borderId="15" xfId="0" applyFont="1" applyFill="1" applyBorder="1" applyAlignment="1" applyProtection="1">
      <alignment horizontal="center" wrapText="1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wrapText="1"/>
    </xf>
    <xf numFmtId="0" fontId="0" fillId="4" borderId="4" xfId="0" applyFill="1" applyBorder="1" applyAlignment="1" applyProtection="1">
      <alignment horizontal="center" wrapText="1"/>
    </xf>
    <xf numFmtId="0" fontId="1" fillId="4" borderId="14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/>
    </xf>
    <xf numFmtId="0" fontId="0" fillId="3" borderId="33" xfId="0" applyFill="1" applyBorder="1" applyAlignment="1" applyProtection="1">
      <alignment horizontal="center"/>
    </xf>
    <xf numFmtId="0" fontId="0" fillId="3" borderId="34" xfId="0" applyFill="1" applyBorder="1" applyAlignment="1" applyProtection="1">
      <alignment horizontal="center"/>
    </xf>
    <xf numFmtId="0" fontId="0" fillId="3" borderId="35" xfId="0" applyFill="1" applyBorder="1" applyAlignment="1" applyProtection="1">
      <alignment horizontal="center"/>
    </xf>
    <xf numFmtId="0" fontId="1" fillId="4" borderId="20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/>
    </xf>
    <xf numFmtId="0" fontId="0" fillId="3" borderId="27" xfId="0" applyFill="1" applyBorder="1" applyAlignment="1" applyProtection="1">
      <alignment horizontal="center"/>
    </xf>
    <xf numFmtId="0" fontId="1" fillId="4" borderId="24" xfId="0" applyFont="1" applyFill="1" applyBorder="1" applyAlignment="1" applyProtection="1">
      <alignment horizontal="center"/>
    </xf>
    <xf numFmtId="0" fontId="1" fillId="4" borderId="30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0" fontId="0" fillId="4" borderId="30" xfId="0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 wrapText="1"/>
    </xf>
    <xf numFmtId="0" fontId="0" fillId="4" borderId="14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3" borderId="28" xfId="0" applyFill="1" applyBorder="1" applyAlignment="1" applyProtection="1">
      <alignment horizontal="center"/>
    </xf>
    <xf numFmtId="0" fontId="0" fillId="4" borderId="26" xfId="0" applyFill="1" applyBorder="1" applyAlignment="1" applyProtection="1">
      <alignment horizontal="center"/>
    </xf>
    <xf numFmtId="0" fontId="0" fillId="4" borderId="27" xfId="0" applyFill="1" applyBorder="1" applyAlignment="1" applyProtection="1">
      <alignment horizontal="center"/>
    </xf>
    <xf numFmtId="0" fontId="0" fillId="4" borderId="28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0" fillId="4" borderId="44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 wrapText="1"/>
    </xf>
    <xf numFmtId="0" fontId="0" fillId="4" borderId="51" xfId="0" applyFill="1" applyBorder="1" applyAlignment="1" applyProtection="1">
      <alignment horizontal="center" wrapText="1"/>
    </xf>
    <xf numFmtId="0" fontId="0" fillId="4" borderId="52" xfId="0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C19" sqref="C19"/>
    </sheetView>
  </sheetViews>
  <sheetFormatPr defaultRowHeight="15" x14ac:dyDescent="0.25"/>
  <cols>
    <col min="1" max="1" width="3.42578125" style="3" customWidth="1"/>
    <col min="2" max="2" width="9.5703125" style="2" customWidth="1"/>
    <col min="3" max="3" width="127.42578125" style="3" customWidth="1"/>
    <col min="4" max="4" width="11.85546875" style="3" bestFit="1" customWidth="1"/>
    <col min="5" max="5" width="16.28515625" style="3" customWidth="1"/>
    <col min="6" max="6" width="22.42578125" style="3" customWidth="1"/>
    <col min="7" max="16384" width="9.140625" style="3"/>
  </cols>
  <sheetData>
    <row r="1" spans="1:11" x14ac:dyDescent="0.25">
      <c r="C1" s="2"/>
      <c r="D1" s="2"/>
      <c r="E1" s="2"/>
    </row>
    <row r="2" spans="1:11" x14ac:dyDescent="0.25">
      <c r="C2" s="2"/>
      <c r="D2" s="2"/>
      <c r="E2" s="2"/>
    </row>
    <row r="3" spans="1:11" x14ac:dyDescent="0.25">
      <c r="C3" s="2"/>
      <c r="D3" s="2"/>
      <c r="E3" s="2"/>
    </row>
    <row r="4" spans="1:11" x14ac:dyDescent="0.25">
      <c r="A4" s="145" t="s">
        <v>77</v>
      </c>
      <c r="B4" s="145"/>
      <c r="C4" s="145"/>
      <c r="D4" s="145"/>
      <c r="E4" s="145"/>
    </row>
    <row r="6" spans="1:11" x14ac:dyDescent="0.25">
      <c r="A6" s="130" t="s">
        <v>85</v>
      </c>
      <c r="B6" s="131" t="s">
        <v>78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11" x14ac:dyDescent="0.25">
      <c r="A7" s="131" t="s">
        <v>86</v>
      </c>
      <c r="B7" s="140" t="s">
        <v>79</v>
      </c>
      <c r="C7" s="140"/>
      <c r="D7" s="140"/>
      <c r="E7" s="140"/>
      <c r="F7" s="131"/>
      <c r="G7" s="131"/>
      <c r="H7" s="131"/>
      <c r="I7" s="131"/>
      <c r="J7" s="131"/>
      <c r="K7" s="131"/>
    </row>
    <row r="8" spans="1:11" ht="15" customHeight="1" x14ac:dyDescent="0.25">
      <c r="A8" s="130" t="s">
        <v>87</v>
      </c>
      <c r="B8" s="140" t="s">
        <v>81</v>
      </c>
      <c r="C8" s="140"/>
      <c r="D8" s="140"/>
      <c r="E8" s="140"/>
      <c r="F8" s="131"/>
      <c r="G8" s="131"/>
      <c r="H8" s="131"/>
      <c r="I8" s="131"/>
      <c r="J8" s="131"/>
      <c r="K8" s="131"/>
    </row>
    <row r="9" spans="1:11" x14ac:dyDescent="0.25">
      <c r="A9" s="131" t="s">
        <v>88</v>
      </c>
      <c r="B9" s="140" t="s">
        <v>80</v>
      </c>
      <c r="C9" s="140"/>
      <c r="D9" s="140"/>
      <c r="E9" s="140"/>
      <c r="F9" s="131"/>
      <c r="G9" s="131"/>
      <c r="H9" s="131"/>
      <c r="I9" s="131"/>
      <c r="J9" s="131"/>
      <c r="K9" s="131"/>
    </row>
    <row r="10" spans="1:11" x14ac:dyDescent="0.25">
      <c r="A10" s="130" t="s">
        <v>89</v>
      </c>
      <c r="B10" s="131" t="s">
        <v>82</v>
      </c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x14ac:dyDescent="0.25">
      <c r="A11" s="131" t="s">
        <v>90</v>
      </c>
      <c r="B11" s="131" t="s">
        <v>83</v>
      </c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x14ac:dyDescent="0.25">
      <c r="A12" s="130" t="s">
        <v>91</v>
      </c>
      <c r="B12" s="141" t="s">
        <v>99</v>
      </c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x14ac:dyDescent="0.25">
      <c r="A13" s="130" t="s">
        <v>100</v>
      </c>
      <c r="B13" s="131" t="s">
        <v>84</v>
      </c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 x14ac:dyDescent="0.2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11" ht="14.25" customHeight="1" x14ac:dyDescent="0.25">
      <c r="C15" s="1"/>
      <c r="D15" s="1"/>
      <c r="E15" s="1"/>
    </row>
    <row r="16" spans="1:11" x14ac:dyDescent="0.25">
      <c r="B16" s="5"/>
    </row>
    <row r="17" spans="2:5" x14ac:dyDescent="0.25">
      <c r="B17" s="7"/>
      <c r="C17" s="7"/>
      <c r="D17" s="7"/>
      <c r="E17" s="6"/>
    </row>
    <row r="18" spans="2:5" x14ac:dyDescent="0.25">
      <c r="B18" s="7"/>
      <c r="C18" s="7"/>
      <c r="D18" s="7"/>
      <c r="E18" s="6"/>
    </row>
    <row r="19" spans="2:5" x14ac:dyDescent="0.25">
      <c r="B19" s="7"/>
      <c r="C19" s="7"/>
      <c r="D19" s="7"/>
      <c r="E19" s="6"/>
    </row>
    <row r="20" spans="2:5" x14ac:dyDescent="0.25">
      <c r="B20" s="7"/>
      <c r="C20" s="7"/>
      <c r="D20" s="7"/>
      <c r="E20" s="6"/>
    </row>
    <row r="21" spans="2:5" x14ac:dyDescent="0.25">
      <c r="B21" s="7"/>
      <c r="C21" s="7"/>
      <c r="D21" s="7"/>
      <c r="E21" s="6"/>
    </row>
    <row r="22" spans="2:5" x14ac:dyDescent="0.25">
      <c r="B22" s="7"/>
      <c r="C22" s="7"/>
      <c r="D22" s="7"/>
      <c r="E22" s="6"/>
    </row>
    <row r="23" spans="2:5" x14ac:dyDescent="0.25">
      <c r="B23" s="7"/>
      <c r="C23" s="7"/>
      <c r="D23" s="7"/>
      <c r="E23" s="6"/>
    </row>
    <row r="24" spans="2:5" x14ac:dyDescent="0.25">
      <c r="B24" s="7"/>
      <c r="C24" s="7"/>
      <c r="D24" s="7"/>
      <c r="E24" s="6"/>
    </row>
    <row r="25" spans="2:5" x14ac:dyDescent="0.25">
      <c r="B25" s="7"/>
      <c r="C25" s="7"/>
      <c r="D25" s="7"/>
      <c r="E25" s="6"/>
    </row>
    <row r="26" spans="2:5" x14ac:dyDescent="0.25">
      <c r="B26" s="7"/>
      <c r="C26" s="7"/>
      <c r="D26" s="7"/>
      <c r="E26" s="6"/>
    </row>
    <row r="27" spans="2:5" x14ac:dyDescent="0.25">
      <c r="B27" s="4"/>
    </row>
    <row r="28" spans="2:5" x14ac:dyDescent="0.25">
      <c r="C28" s="2"/>
      <c r="D28" s="2"/>
      <c r="E28" s="6"/>
    </row>
    <row r="31" spans="2:5" x14ac:dyDescent="0.25">
      <c r="C31" s="2"/>
      <c r="D31" s="2"/>
    </row>
    <row r="42" spans="2:5" x14ac:dyDescent="0.25">
      <c r="B42" s="5"/>
      <c r="C42" s="5"/>
      <c r="D42" s="5"/>
      <c r="E42" s="5"/>
    </row>
  </sheetData>
  <mergeCells count="1">
    <mergeCell ref="A4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4"/>
  <sheetViews>
    <sheetView workbookViewId="0">
      <selection activeCell="B3" sqref="B3:E4"/>
    </sheetView>
  </sheetViews>
  <sheetFormatPr defaultRowHeight="15" x14ac:dyDescent="0.25"/>
  <cols>
    <col min="1" max="1" width="9.140625" style="8"/>
    <col min="2" max="2" width="18.7109375" style="23" customWidth="1"/>
    <col min="3" max="3" width="20.140625" style="23" customWidth="1"/>
    <col min="4" max="4" width="15.85546875" style="23" bestFit="1" customWidth="1"/>
    <col min="5" max="5" width="21.140625" style="23" customWidth="1"/>
    <col min="6" max="6" width="14.85546875" style="8" customWidth="1"/>
    <col min="7" max="7" width="9.140625" style="8"/>
    <col min="8" max="8" width="22.42578125" style="8" customWidth="1"/>
    <col min="9" max="10" width="9.140625" style="8"/>
    <col min="11" max="12" width="14.7109375" style="8" customWidth="1"/>
    <col min="13" max="13" width="17.28515625" style="8" customWidth="1"/>
    <col min="14" max="14" width="14" style="8" customWidth="1"/>
    <col min="15" max="15" width="9.140625" style="8"/>
    <col min="16" max="16" width="15.5703125" style="8" customWidth="1"/>
    <col min="17" max="16384" width="9.140625" style="8"/>
  </cols>
  <sheetData>
    <row r="2" spans="2:22" ht="30" x14ac:dyDescent="0.25">
      <c r="B2" s="49" t="s">
        <v>0</v>
      </c>
      <c r="C2" s="188" t="s">
        <v>116</v>
      </c>
      <c r="D2" s="189"/>
      <c r="E2" s="190"/>
      <c r="F2" s="49" t="s">
        <v>22</v>
      </c>
    </row>
    <row r="3" spans="2:22" ht="60.75" customHeight="1" x14ac:dyDescent="0.25">
      <c r="B3" s="170" t="s">
        <v>135</v>
      </c>
      <c r="C3" s="227" t="s">
        <v>136</v>
      </c>
      <c r="D3" s="227"/>
      <c r="E3" s="136" t="s">
        <v>138</v>
      </c>
      <c r="F3" s="47">
        <f>H23</f>
        <v>0</v>
      </c>
    </row>
    <row r="4" spans="2:22" ht="60.75" customHeight="1" x14ac:dyDescent="0.25">
      <c r="B4" s="170"/>
      <c r="C4" s="228" t="s">
        <v>137</v>
      </c>
      <c r="D4" s="228"/>
      <c r="E4" s="136" t="s">
        <v>139</v>
      </c>
      <c r="F4" s="47">
        <f>P23</f>
        <v>0</v>
      </c>
    </row>
    <row r="5" spans="2:22" x14ac:dyDescent="0.25">
      <c r="B5" s="180" t="s">
        <v>31</v>
      </c>
      <c r="C5" s="181"/>
      <c r="D5" s="181"/>
      <c r="E5" s="181"/>
      <c r="F5" s="38">
        <f>SUM(F3:F4)</f>
        <v>0</v>
      </c>
    </row>
    <row r="6" spans="2:22" s="22" customFormat="1" x14ac:dyDescent="0.25">
      <c r="B6" s="21"/>
      <c r="C6" s="21"/>
      <c r="D6" s="21"/>
      <c r="E6" s="21"/>
      <c r="F6" s="29"/>
    </row>
    <row r="7" spans="2:22" x14ac:dyDescent="0.25">
      <c r="B7" s="8"/>
      <c r="N7" s="31"/>
      <c r="O7" s="31"/>
      <c r="P7" s="31"/>
      <c r="Q7" s="31"/>
      <c r="R7" s="31"/>
      <c r="S7" s="31"/>
      <c r="T7" s="31"/>
      <c r="U7" s="31"/>
      <c r="V7" s="31"/>
    </row>
    <row r="8" spans="2:22" ht="15.75" thickBot="1" x14ac:dyDescent="0.3">
      <c r="B8" s="56" t="s">
        <v>162</v>
      </c>
      <c r="C8" s="57"/>
      <c r="D8" s="60"/>
      <c r="E8" s="60"/>
      <c r="F8" s="60"/>
      <c r="G8" s="60"/>
      <c r="H8" s="60"/>
      <c r="J8" s="8" t="s">
        <v>163</v>
      </c>
    </row>
    <row r="9" spans="2:22" ht="15.75" thickBot="1" x14ac:dyDescent="0.3">
      <c r="B9" s="224" t="s">
        <v>141</v>
      </c>
      <c r="C9" s="225"/>
      <c r="D9" s="225"/>
      <c r="E9" s="225"/>
      <c r="F9" s="225"/>
      <c r="G9" s="225"/>
      <c r="H9" s="226"/>
      <c r="J9" s="224" t="s">
        <v>140</v>
      </c>
      <c r="K9" s="225"/>
      <c r="L9" s="225"/>
      <c r="M9" s="225"/>
      <c r="N9" s="225"/>
      <c r="O9" s="225"/>
      <c r="P9" s="226"/>
    </row>
    <row r="10" spans="2:22" ht="22.5" customHeight="1" x14ac:dyDescent="0.25">
      <c r="B10" s="87" t="s">
        <v>21</v>
      </c>
      <c r="C10" s="88" t="s">
        <v>35</v>
      </c>
      <c r="D10" s="88" t="s">
        <v>36</v>
      </c>
      <c r="E10" s="88" t="s">
        <v>37</v>
      </c>
      <c r="F10" s="97" t="s">
        <v>95</v>
      </c>
      <c r="G10" s="97" t="s">
        <v>22</v>
      </c>
      <c r="H10" s="105" t="s">
        <v>96</v>
      </c>
      <c r="J10" s="87" t="s">
        <v>21</v>
      </c>
      <c r="K10" s="88" t="s">
        <v>35</v>
      </c>
      <c r="L10" s="88" t="s">
        <v>36</v>
      </c>
      <c r="M10" s="88" t="s">
        <v>37</v>
      </c>
      <c r="N10" s="97" t="s">
        <v>95</v>
      </c>
      <c r="O10" s="97" t="s">
        <v>22</v>
      </c>
      <c r="P10" s="105" t="s">
        <v>96</v>
      </c>
    </row>
    <row r="11" spans="2:22" x14ac:dyDescent="0.25">
      <c r="B11" s="33"/>
      <c r="C11" s="43"/>
      <c r="D11" s="43"/>
      <c r="E11" s="44"/>
      <c r="F11" s="44"/>
      <c r="G11" s="76">
        <f t="shared" ref="G11:G22" si="0">INT((D11-C11+1)/7)*E11</f>
        <v>0</v>
      </c>
      <c r="H11" s="74">
        <f>IF(F11&lt;&gt;0,F11,G11)</f>
        <v>0</v>
      </c>
      <c r="J11" s="33"/>
      <c r="K11" s="43"/>
      <c r="L11" s="43"/>
      <c r="M11" s="44"/>
      <c r="N11" s="44"/>
      <c r="O11" s="76">
        <f t="shared" ref="O11:O22" si="1">INT((L11-K11+1)/7)*M11</f>
        <v>0</v>
      </c>
      <c r="P11" s="74">
        <f>IF(N11&lt;&gt;0,N11,O11)</f>
        <v>0</v>
      </c>
    </row>
    <row r="12" spans="2:22" x14ac:dyDescent="0.25">
      <c r="B12" s="33"/>
      <c r="C12" s="43"/>
      <c r="D12" s="43"/>
      <c r="E12" s="44"/>
      <c r="F12" s="44"/>
      <c r="G12" s="76">
        <f t="shared" si="0"/>
        <v>0</v>
      </c>
      <c r="H12" s="74">
        <f t="shared" ref="H12:H22" si="2">IF(F12&lt;&gt;0,F12,G12)</f>
        <v>0</v>
      </c>
      <c r="J12" s="33"/>
      <c r="K12" s="43"/>
      <c r="L12" s="43"/>
      <c r="M12" s="44"/>
      <c r="N12" s="44"/>
      <c r="O12" s="76">
        <f t="shared" si="1"/>
        <v>0</v>
      </c>
      <c r="P12" s="74">
        <f t="shared" ref="P12:P22" si="3">IF(N12&lt;&gt;0,N12,O12)</f>
        <v>0</v>
      </c>
    </row>
    <row r="13" spans="2:22" x14ac:dyDescent="0.25">
      <c r="B13" s="33"/>
      <c r="C13" s="43"/>
      <c r="D13" s="43"/>
      <c r="E13" s="44"/>
      <c r="F13" s="44"/>
      <c r="G13" s="76">
        <f t="shared" si="0"/>
        <v>0</v>
      </c>
      <c r="H13" s="74">
        <f t="shared" si="2"/>
        <v>0</v>
      </c>
      <c r="J13" s="33"/>
      <c r="K13" s="43"/>
      <c r="L13" s="43"/>
      <c r="M13" s="44"/>
      <c r="N13" s="44"/>
      <c r="O13" s="76">
        <f t="shared" si="1"/>
        <v>0</v>
      </c>
      <c r="P13" s="74">
        <f t="shared" si="3"/>
        <v>0</v>
      </c>
    </row>
    <row r="14" spans="2:22" x14ac:dyDescent="0.25">
      <c r="B14" s="33"/>
      <c r="C14" s="43"/>
      <c r="D14" s="43"/>
      <c r="E14" s="44"/>
      <c r="F14" s="44"/>
      <c r="G14" s="76">
        <f t="shared" si="0"/>
        <v>0</v>
      </c>
      <c r="H14" s="74">
        <f t="shared" si="2"/>
        <v>0</v>
      </c>
      <c r="J14" s="33"/>
      <c r="K14" s="43"/>
      <c r="L14" s="43"/>
      <c r="M14" s="44"/>
      <c r="N14" s="44"/>
      <c r="O14" s="76">
        <f t="shared" si="1"/>
        <v>0</v>
      </c>
      <c r="P14" s="74">
        <f t="shared" si="3"/>
        <v>0</v>
      </c>
    </row>
    <row r="15" spans="2:22" x14ac:dyDescent="0.25">
      <c r="B15" s="33"/>
      <c r="C15" s="43"/>
      <c r="D15" s="43"/>
      <c r="E15" s="44"/>
      <c r="F15" s="44"/>
      <c r="G15" s="76">
        <f t="shared" si="0"/>
        <v>0</v>
      </c>
      <c r="H15" s="74">
        <f t="shared" si="2"/>
        <v>0</v>
      </c>
      <c r="J15" s="33"/>
      <c r="K15" s="43"/>
      <c r="L15" s="43"/>
      <c r="M15" s="44"/>
      <c r="N15" s="44"/>
      <c r="O15" s="76">
        <f t="shared" si="1"/>
        <v>0</v>
      </c>
      <c r="P15" s="74">
        <f t="shared" si="3"/>
        <v>0</v>
      </c>
    </row>
    <row r="16" spans="2:22" x14ac:dyDescent="0.25">
      <c r="B16" s="33"/>
      <c r="C16" s="43"/>
      <c r="D16" s="43"/>
      <c r="E16" s="44"/>
      <c r="F16" s="44"/>
      <c r="G16" s="76">
        <f t="shared" si="0"/>
        <v>0</v>
      </c>
      <c r="H16" s="74">
        <f t="shared" si="2"/>
        <v>0</v>
      </c>
      <c r="J16" s="33"/>
      <c r="K16" s="43"/>
      <c r="L16" s="43"/>
      <c r="M16" s="44"/>
      <c r="N16" s="44"/>
      <c r="O16" s="76">
        <f t="shared" si="1"/>
        <v>0</v>
      </c>
      <c r="P16" s="74">
        <f t="shared" si="3"/>
        <v>0</v>
      </c>
    </row>
    <row r="17" spans="2:16" x14ac:dyDescent="0.25">
      <c r="B17" s="33"/>
      <c r="C17" s="43"/>
      <c r="D17" s="43"/>
      <c r="E17" s="44"/>
      <c r="F17" s="44"/>
      <c r="G17" s="76">
        <f t="shared" si="0"/>
        <v>0</v>
      </c>
      <c r="H17" s="74">
        <f t="shared" si="2"/>
        <v>0</v>
      </c>
      <c r="J17" s="33"/>
      <c r="K17" s="43"/>
      <c r="L17" s="43"/>
      <c r="M17" s="44"/>
      <c r="N17" s="44"/>
      <c r="O17" s="76">
        <f t="shared" si="1"/>
        <v>0</v>
      </c>
      <c r="P17" s="74">
        <f t="shared" si="3"/>
        <v>0</v>
      </c>
    </row>
    <row r="18" spans="2:16" x14ac:dyDescent="0.25">
      <c r="B18" s="33"/>
      <c r="C18" s="43"/>
      <c r="D18" s="43"/>
      <c r="E18" s="44"/>
      <c r="F18" s="44"/>
      <c r="G18" s="76">
        <f t="shared" si="0"/>
        <v>0</v>
      </c>
      <c r="H18" s="74">
        <f t="shared" si="2"/>
        <v>0</v>
      </c>
      <c r="J18" s="33"/>
      <c r="K18" s="43"/>
      <c r="L18" s="43"/>
      <c r="M18" s="44"/>
      <c r="N18" s="44"/>
      <c r="O18" s="76">
        <f t="shared" si="1"/>
        <v>0</v>
      </c>
      <c r="P18" s="74">
        <f t="shared" si="3"/>
        <v>0</v>
      </c>
    </row>
    <row r="19" spans="2:16" x14ac:dyDescent="0.25">
      <c r="B19" s="33"/>
      <c r="C19" s="43"/>
      <c r="D19" s="43"/>
      <c r="E19" s="44"/>
      <c r="F19" s="44"/>
      <c r="G19" s="76">
        <f t="shared" si="0"/>
        <v>0</v>
      </c>
      <c r="H19" s="74">
        <f t="shared" si="2"/>
        <v>0</v>
      </c>
      <c r="J19" s="33"/>
      <c r="K19" s="43"/>
      <c r="L19" s="43"/>
      <c r="M19" s="44"/>
      <c r="N19" s="44"/>
      <c r="O19" s="76">
        <f t="shared" si="1"/>
        <v>0</v>
      </c>
      <c r="P19" s="74">
        <f t="shared" si="3"/>
        <v>0</v>
      </c>
    </row>
    <row r="20" spans="2:16" x14ac:dyDescent="0.25">
      <c r="B20" s="33"/>
      <c r="C20" s="43"/>
      <c r="D20" s="43"/>
      <c r="E20" s="44"/>
      <c r="F20" s="44"/>
      <c r="G20" s="76">
        <f t="shared" si="0"/>
        <v>0</v>
      </c>
      <c r="H20" s="74">
        <f t="shared" si="2"/>
        <v>0</v>
      </c>
      <c r="J20" s="33"/>
      <c r="K20" s="43"/>
      <c r="L20" s="43"/>
      <c r="M20" s="44"/>
      <c r="N20" s="44"/>
      <c r="O20" s="76">
        <f t="shared" si="1"/>
        <v>0</v>
      </c>
      <c r="P20" s="74">
        <f t="shared" si="3"/>
        <v>0</v>
      </c>
    </row>
    <row r="21" spans="2:16" x14ac:dyDescent="0.25">
      <c r="B21" s="33"/>
      <c r="C21" s="43"/>
      <c r="D21" s="43"/>
      <c r="E21" s="44"/>
      <c r="F21" s="44"/>
      <c r="G21" s="76">
        <f t="shared" si="0"/>
        <v>0</v>
      </c>
      <c r="H21" s="74">
        <f t="shared" si="2"/>
        <v>0</v>
      </c>
      <c r="J21" s="33"/>
      <c r="K21" s="43"/>
      <c r="L21" s="43"/>
      <c r="M21" s="44"/>
      <c r="N21" s="44"/>
      <c r="O21" s="76">
        <f t="shared" si="1"/>
        <v>0</v>
      </c>
      <c r="P21" s="74">
        <f t="shared" si="3"/>
        <v>0</v>
      </c>
    </row>
    <row r="22" spans="2:16" ht="15.75" thickBot="1" x14ac:dyDescent="0.3">
      <c r="B22" s="92"/>
      <c r="C22" s="93"/>
      <c r="D22" s="93"/>
      <c r="E22" s="94"/>
      <c r="F22" s="94"/>
      <c r="G22" s="95">
        <f t="shared" si="0"/>
        <v>0</v>
      </c>
      <c r="H22" s="42">
        <f t="shared" si="2"/>
        <v>0</v>
      </c>
      <c r="J22" s="92"/>
      <c r="K22" s="93"/>
      <c r="L22" s="93"/>
      <c r="M22" s="94"/>
      <c r="N22" s="94"/>
      <c r="O22" s="95">
        <f t="shared" si="1"/>
        <v>0</v>
      </c>
      <c r="P22" s="42">
        <f t="shared" si="3"/>
        <v>0</v>
      </c>
    </row>
    <row r="23" spans="2:16" ht="15.75" thickBot="1" x14ac:dyDescent="0.3">
      <c r="B23" s="194" t="s">
        <v>23</v>
      </c>
      <c r="C23" s="195"/>
      <c r="D23" s="195"/>
      <c r="E23" s="195"/>
      <c r="F23" s="195"/>
      <c r="G23" s="223"/>
      <c r="H23" s="91">
        <f>SUM(H11:H22)*(1/30)</f>
        <v>0</v>
      </c>
      <c r="J23" s="194" t="s">
        <v>23</v>
      </c>
      <c r="K23" s="195"/>
      <c r="L23" s="195"/>
      <c r="M23" s="195"/>
      <c r="N23" s="195"/>
      <c r="O23" s="223"/>
      <c r="P23" s="91">
        <f>SUM(P11:P22)*(1/50)</f>
        <v>0</v>
      </c>
    </row>
    <row r="24" spans="2:16" x14ac:dyDescent="0.25">
      <c r="B24" s="60" t="s">
        <v>97</v>
      </c>
      <c r="C24" s="57"/>
      <c r="D24" s="57"/>
      <c r="E24" s="57"/>
      <c r="F24" s="60"/>
      <c r="G24" s="106"/>
      <c r="H24" s="106"/>
      <c r="J24" s="60" t="s">
        <v>97</v>
      </c>
      <c r="K24" s="57"/>
      <c r="L24" s="57"/>
      <c r="M24" s="57"/>
      <c r="N24" s="60"/>
      <c r="O24" s="106"/>
      <c r="P24" s="106"/>
    </row>
  </sheetData>
  <sheetProtection password="B7E1" sheet="1" objects="1" scenarios="1"/>
  <mergeCells count="9">
    <mergeCell ref="B23:G23"/>
    <mergeCell ref="J9:P9"/>
    <mergeCell ref="J23:O23"/>
    <mergeCell ref="B5:E5"/>
    <mergeCell ref="C2:E2"/>
    <mergeCell ref="C3:D3"/>
    <mergeCell ref="B3:B4"/>
    <mergeCell ref="C4:D4"/>
    <mergeCell ref="B9:H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workbookViewId="0">
      <selection activeCell="G16" sqref="G16:H16"/>
    </sheetView>
  </sheetViews>
  <sheetFormatPr defaultRowHeight="15" x14ac:dyDescent="0.25"/>
  <cols>
    <col min="1" max="1" width="9.140625" style="8"/>
    <col min="2" max="2" width="18.7109375" style="23" customWidth="1"/>
    <col min="3" max="3" width="15.85546875" style="23" customWidth="1"/>
    <col min="4" max="4" width="17.5703125" style="23" customWidth="1"/>
    <col min="5" max="5" width="20.28515625" style="23" customWidth="1"/>
    <col min="6" max="6" width="14.85546875" style="8" customWidth="1"/>
    <col min="7" max="7" width="17" style="8" customWidth="1"/>
    <col min="8" max="8" width="15.140625" style="8" customWidth="1"/>
    <col min="9" max="9" width="12.28515625" style="8" customWidth="1"/>
    <col min="10" max="10" width="14.7109375" style="8" customWidth="1"/>
    <col min="11" max="11" width="12.85546875" style="8" customWidth="1"/>
    <col min="12" max="12" width="14.28515625" style="8" customWidth="1"/>
    <col min="13" max="13" width="13.5703125" style="8" customWidth="1"/>
    <col min="14" max="14" width="13.7109375" style="8" customWidth="1"/>
    <col min="15" max="16384" width="9.140625" style="8"/>
  </cols>
  <sheetData>
    <row r="1" spans="2:9" ht="15.75" thickBot="1" x14ac:dyDescent="0.3"/>
    <row r="2" spans="2:9" ht="30" x14ac:dyDescent="0.25">
      <c r="B2" s="133" t="s">
        <v>0</v>
      </c>
      <c r="C2" s="236" t="s">
        <v>1</v>
      </c>
      <c r="D2" s="236"/>
      <c r="E2" s="236"/>
      <c r="F2" s="236"/>
      <c r="G2" s="236" t="s">
        <v>116</v>
      </c>
      <c r="H2" s="236"/>
      <c r="I2" s="134" t="s">
        <v>22</v>
      </c>
    </row>
    <row r="3" spans="2:9" ht="30" customHeight="1" x14ac:dyDescent="0.25">
      <c r="B3" s="170" t="s">
        <v>108</v>
      </c>
      <c r="C3" s="233" t="s">
        <v>107</v>
      </c>
      <c r="D3" s="233"/>
      <c r="E3" s="233"/>
      <c r="F3" s="233"/>
      <c r="G3" s="229" t="s">
        <v>49</v>
      </c>
      <c r="H3" s="229"/>
      <c r="I3" s="108">
        <f xml:space="preserve"> B36</f>
        <v>0</v>
      </c>
    </row>
    <row r="4" spans="2:9" x14ac:dyDescent="0.25">
      <c r="B4" s="170"/>
      <c r="C4" s="233" t="s">
        <v>146</v>
      </c>
      <c r="D4" s="233"/>
      <c r="E4" s="233"/>
      <c r="F4" s="233"/>
      <c r="G4" s="229" t="s">
        <v>49</v>
      </c>
      <c r="H4" s="229"/>
      <c r="I4" s="108">
        <f>D36</f>
        <v>0</v>
      </c>
    </row>
    <row r="5" spans="2:9" x14ac:dyDescent="0.25">
      <c r="B5" s="170"/>
      <c r="C5" s="233" t="s">
        <v>110</v>
      </c>
      <c r="D5" s="233"/>
      <c r="E5" s="233"/>
      <c r="F5" s="233"/>
      <c r="G5" s="229" t="s">
        <v>147</v>
      </c>
      <c r="H5" s="229"/>
      <c r="I5" s="108">
        <f>F36</f>
        <v>0</v>
      </c>
    </row>
    <row r="6" spans="2:9" x14ac:dyDescent="0.25">
      <c r="B6" s="170"/>
      <c r="C6" s="233" t="s">
        <v>125</v>
      </c>
      <c r="D6" s="233"/>
      <c r="E6" s="233"/>
      <c r="F6" s="233"/>
      <c r="G6" s="229" t="s">
        <v>55</v>
      </c>
      <c r="H6" s="229"/>
      <c r="I6" s="108">
        <f>H36</f>
        <v>0</v>
      </c>
    </row>
    <row r="7" spans="2:9" x14ac:dyDescent="0.25">
      <c r="B7" s="170"/>
      <c r="C7" s="233" t="s">
        <v>149</v>
      </c>
      <c r="D7" s="233"/>
      <c r="E7" s="233"/>
      <c r="F7" s="233"/>
      <c r="G7" s="229" t="s">
        <v>56</v>
      </c>
      <c r="H7" s="229"/>
      <c r="I7" s="108">
        <f>J36</f>
        <v>0</v>
      </c>
    </row>
    <row r="8" spans="2:9" ht="15" customHeight="1" x14ac:dyDescent="0.25">
      <c r="B8" s="170"/>
      <c r="C8" s="233" t="s">
        <v>126</v>
      </c>
      <c r="D8" s="233"/>
      <c r="E8" s="233"/>
      <c r="F8" s="233"/>
      <c r="G8" s="132" t="s">
        <v>121</v>
      </c>
      <c r="H8" s="132" t="s">
        <v>50</v>
      </c>
      <c r="I8" s="108">
        <f>M36</f>
        <v>0</v>
      </c>
    </row>
    <row r="9" spans="2:9" x14ac:dyDescent="0.25">
      <c r="B9" s="170"/>
      <c r="C9" s="233"/>
      <c r="D9" s="233"/>
      <c r="E9" s="233"/>
      <c r="F9" s="233"/>
      <c r="G9" s="132" t="s">
        <v>122</v>
      </c>
      <c r="H9" s="132" t="s">
        <v>51</v>
      </c>
      <c r="I9" s="108">
        <f>O36</f>
        <v>0</v>
      </c>
    </row>
    <row r="10" spans="2:9" x14ac:dyDescent="0.25">
      <c r="B10" s="170"/>
      <c r="C10" s="233"/>
      <c r="D10" s="233"/>
      <c r="E10" s="233"/>
      <c r="F10" s="233"/>
      <c r="G10" s="132" t="s">
        <v>123</v>
      </c>
      <c r="H10" s="132" t="s">
        <v>52</v>
      </c>
      <c r="I10" s="108">
        <f>Q36</f>
        <v>0</v>
      </c>
    </row>
    <row r="11" spans="2:9" x14ac:dyDescent="0.25">
      <c r="B11" s="170"/>
      <c r="C11" s="233"/>
      <c r="D11" s="233"/>
      <c r="E11" s="233"/>
      <c r="F11" s="233"/>
      <c r="G11" s="132" t="s">
        <v>124</v>
      </c>
      <c r="H11" s="132" t="s">
        <v>53</v>
      </c>
      <c r="I11" s="108">
        <f>S36</f>
        <v>0</v>
      </c>
    </row>
    <row r="12" spans="2:9" x14ac:dyDescent="0.25">
      <c r="B12" s="170"/>
      <c r="C12" s="233" t="s">
        <v>127</v>
      </c>
      <c r="D12" s="233"/>
      <c r="E12" s="233"/>
      <c r="F12" s="233"/>
      <c r="G12" s="229" t="s">
        <v>112</v>
      </c>
      <c r="H12" s="229"/>
      <c r="I12" s="108">
        <f>B57</f>
        <v>0</v>
      </c>
    </row>
    <row r="13" spans="2:9" x14ac:dyDescent="0.25">
      <c r="B13" s="170"/>
      <c r="C13" s="233" t="s">
        <v>150</v>
      </c>
      <c r="D13" s="233"/>
      <c r="E13" s="233"/>
      <c r="F13" s="233"/>
      <c r="G13" s="229" t="s">
        <v>115</v>
      </c>
      <c r="H13" s="229"/>
      <c r="I13" s="108">
        <f>D57</f>
        <v>0</v>
      </c>
    </row>
    <row r="14" spans="2:9" x14ac:dyDescent="0.25">
      <c r="B14" s="170"/>
      <c r="C14" s="233" t="s">
        <v>151</v>
      </c>
      <c r="D14" s="233"/>
      <c r="E14" s="233"/>
      <c r="F14" s="233"/>
      <c r="G14" s="229" t="s">
        <v>113</v>
      </c>
      <c r="H14" s="229"/>
      <c r="I14" s="108">
        <f>F57</f>
        <v>0</v>
      </c>
    </row>
    <row r="15" spans="2:9" x14ac:dyDescent="0.25">
      <c r="B15" s="170"/>
      <c r="C15" s="233" t="s">
        <v>128</v>
      </c>
      <c r="D15" s="233"/>
      <c r="E15" s="233"/>
      <c r="F15" s="233"/>
      <c r="G15" s="229" t="s">
        <v>114</v>
      </c>
      <c r="H15" s="229"/>
      <c r="I15" s="108">
        <f>H57</f>
        <v>0</v>
      </c>
    </row>
    <row r="16" spans="2:9" x14ac:dyDescent="0.25">
      <c r="B16" s="170"/>
      <c r="C16" s="233" t="s">
        <v>152</v>
      </c>
      <c r="D16" s="233"/>
      <c r="E16" s="233"/>
      <c r="F16" s="233"/>
      <c r="G16" s="229" t="s">
        <v>54</v>
      </c>
      <c r="H16" s="229"/>
      <c r="I16" s="108">
        <f>J57</f>
        <v>0</v>
      </c>
    </row>
    <row r="17" spans="1:24" x14ac:dyDescent="0.25">
      <c r="B17" s="170"/>
      <c r="C17" s="233" t="s">
        <v>166</v>
      </c>
      <c r="D17" s="233"/>
      <c r="E17" s="233"/>
      <c r="F17" s="233"/>
      <c r="G17" s="229" t="s">
        <v>111</v>
      </c>
      <c r="H17" s="229" t="s">
        <v>109</v>
      </c>
      <c r="I17" s="108">
        <f>L57</f>
        <v>0</v>
      </c>
    </row>
    <row r="18" spans="1:24" x14ac:dyDescent="0.25">
      <c r="B18" s="170"/>
      <c r="C18" s="233" t="s">
        <v>164</v>
      </c>
      <c r="D18" s="233"/>
      <c r="E18" s="233"/>
      <c r="F18" s="233"/>
      <c r="G18" s="229" t="s">
        <v>165</v>
      </c>
      <c r="H18" s="229" t="s">
        <v>109</v>
      </c>
      <c r="I18" s="108">
        <f>L58</f>
        <v>0</v>
      </c>
    </row>
    <row r="19" spans="1:24" ht="15.75" thickBot="1" x14ac:dyDescent="0.3">
      <c r="B19" s="237" t="s">
        <v>31</v>
      </c>
      <c r="C19" s="238"/>
      <c r="D19" s="238"/>
      <c r="E19" s="238"/>
      <c r="F19" s="238"/>
      <c r="G19" s="238"/>
      <c r="H19" s="238"/>
      <c r="I19" s="135">
        <f>SUM(I3:I18)</f>
        <v>0</v>
      </c>
    </row>
    <row r="20" spans="1:24" s="22" customFormat="1" x14ac:dyDescent="0.25">
      <c r="B20" s="21"/>
      <c r="C20" s="21"/>
      <c r="D20" s="21"/>
      <c r="E20" s="21"/>
      <c r="F20" s="29"/>
    </row>
    <row r="21" spans="1:24" ht="15.75" thickBot="1" x14ac:dyDescent="0.3">
      <c r="A21" s="56" t="s">
        <v>57</v>
      </c>
      <c r="B21" s="57"/>
      <c r="C21" s="57"/>
      <c r="D21" s="57"/>
    </row>
    <row r="22" spans="1:24" ht="15" customHeight="1" thickBot="1" x14ac:dyDescent="0.3">
      <c r="A22" s="204" t="s">
        <v>58</v>
      </c>
      <c r="B22" s="205"/>
      <c r="C22" s="206" t="s">
        <v>148</v>
      </c>
      <c r="D22" s="207"/>
      <c r="E22" s="206" t="s">
        <v>117</v>
      </c>
      <c r="F22" s="207"/>
      <c r="G22" s="206" t="s">
        <v>118</v>
      </c>
      <c r="H22" s="207"/>
      <c r="I22" s="206" t="s">
        <v>68</v>
      </c>
      <c r="J22" s="207"/>
      <c r="L22" s="224" t="s">
        <v>64</v>
      </c>
      <c r="M22" s="225"/>
      <c r="N22" s="225"/>
      <c r="O22" s="225"/>
      <c r="P22" s="225"/>
      <c r="Q22" s="225"/>
      <c r="R22" s="225"/>
      <c r="S22" s="226"/>
      <c r="V22" s="31"/>
      <c r="W22" s="31"/>
      <c r="X22" s="31"/>
    </row>
    <row r="23" spans="1:24" x14ac:dyDescent="0.25">
      <c r="A23" s="58" t="s">
        <v>21</v>
      </c>
      <c r="B23" s="59" t="s">
        <v>22</v>
      </c>
      <c r="C23" s="58" t="s">
        <v>21</v>
      </c>
      <c r="D23" s="59" t="s">
        <v>22</v>
      </c>
      <c r="E23" s="58" t="s">
        <v>21</v>
      </c>
      <c r="F23" s="59" t="s">
        <v>22</v>
      </c>
      <c r="G23" s="58" t="s">
        <v>21</v>
      </c>
      <c r="H23" s="59" t="s">
        <v>22</v>
      </c>
      <c r="I23" s="58" t="s">
        <v>21</v>
      </c>
      <c r="J23" s="59" t="s">
        <v>22</v>
      </c>
      <c r="L23" s="234" t="s">
        <v>59</v>
      </c>
      <c r="M23" s="235"/>
      <c r="N23" s="230" t="s">
        <v>60</v>
      </c>
      <c r="O23" s="231"/>
      <c r="P23" s="230" t="s">
        <v>61</v>
      </c>
      <c r="Q23" s="231"/>
      <c r="R23" s="230" t="s">
        <v>62</v>
      </c>
      <c r="S23" s="231"/>
      <c r="V23" s="31"/>
      <c r="W23" s="31"/>
      <c r="X23" s="31"/>
    </row>
    <row r="24" spans="1:24" x14ac:dyDescent="0.25">
      <c r="A24" s="33"/>
      <c r="B24" s="34"/>
      <c r="C24" s="35"/>
      <c r="D24" s="34"/>
      <c r="E24" s="35"/>
      <c r="F24" s="34"/>
      <c r="G24" s="35"/>
      <c r="H24" s="34"/>
      <c r="I24" s="35"/>
      <c r="J24" s="34"/>
      <c r="L24" s="58" t="s">
        <v>21</v>
      </c>
      <c r="M24" s="59" t="s">
        <v>63</v>
      </c>
      <c r="N24" s="58" t="s">
        <v>21</v>
      </c>
      <c r="O24" s="59" t="s">
        <v>63</v>
      </c>
      <c r="P24" s="58" t="s">
        <v>21</v>
      </c>
      <c r="Q24" s="59" t="s">
        <v>63</v>
      </c>
      <c r="R24" s="58" t="s">
        <v>21</v>
      </c>
      <c r="S24" s="59" t="s">
        <v>63</v>
      </c>
      <c r="V24" s="31"/>
      <c r="W24" s="31"/>
      <c r="X24" s="31"/>
    </row>
    <row r="25" spans="1:24" x14ac:dyDescent="0.25">
      <c r="A25" s="33"/>
      <c r="B25" s="34"/>
      <c r="C25" s="35"/>
      <c r="D25" s="34"/>
      <c r="E25" s="35"/>
      <c r="F25" s="34"/>
      <c r="G25" s="35"/>
      <c r="H25" s="34"/>
      <c r="I25" s="35"/>
      <c r="J25" s="34"/>
      <c r="L25" s="33"/>
      <c r="M25" s="34"/>
      <c r="N25" s="35"/>
      <c r="O25" s="34"/>
      <c r="P25" s="35"/>
      <c r="Q25" s="34"/>
      <c r="R25" s="35"/>
      <c r="S25" s="34"/>
      <c r="V25" s="31"/>
      <c r="W25" s="31"/>
      <c r="X25" s="31"/>
    </row>
    <row r="26" spans="1:24" x14ac:dyDescent="0.25">
      <c r="A26" s="33"/>
      <c r="B26" s="34"/>
      <c r="C26" s="35"/>
      <c r="D26" s="34"/>
      <c r="E26" s="35"/>
      <c r="F26" s="34"/>
      <c r="G26" s="35"/>
      <c r="H26" s="34"/>
      <c r="I26" s="35"/>
      <c r="J26" s="34"/>
      <c r="L26" s="33"/>
      <c r="M26" s="34"/>
      <c r="N26" s="35"/>
      <c r="O26" s="34"/>
      <c r="P26" s="35"/>
      <c r="Q26" s="34"/>
      <c r="R26" s="35"/>
      <c r="S26" s="34"/>
      <c r="V26" s="31"/>
      <c r="W26" s="31"/>
      <c r="X26" s="31"/>
    </row>
    <row r="27" spans="1:24" x14ac:dyDescent="0.25">
      <c r="A27" s="33"/>
      <c r="B27" s="34"/>
      <c r="C27" s="35"/>
      <c r="D27" s="34"/>
      <c r="E27" s="35"/>
      <c r="F27" s="34"/>
      <c r="G27" s="35"/>
      <c r="H27" s="34"/>
      <c r="I27" s="35"/>
      <c r="J27" s="34"/>
      <c r="L27" s="33"/>
      <c r="M27" s="34"/>
      <c r="N27" s="35"/>
      <c r="O27" s="34"/>
      <c r="P27" s="35"/>
      <c r="Q27" s="34"/>
      <c r="R27" s="35"/>
      <c r="S27" s="34"/>
      <c r="V27" s="31"/>
      <c r="W27" s="31"/>
      <c r="X27" s="31"/>
    </row>
    <row r="28" spans="1:24" x14ac:dyDescent="0.25">
      <c r="A28" s="33"/>
      <c r="B28" s="34"/>
      <c r="C28" s="35"/>
      <c r="D28" s="34"/>
      <c r="E28" s="35"/>
      <c r="F28" s="34"/>
      <c r="G28" s="35"/>
      <c r="H28" s="34"/>
      <c r="I28" s="35"/>
      <c r="J28" s="34"/>
      <c r="L28" s="33"/>
      <c r="M28" s="34"/>
      <c r="N28" s="35"/>
      <c r="O28" s="34"/>
      <c r="P28" s="35"/>
      <c r="Q28" s="34"/>
      <c r="R28" s="35"/>
      <c r="S28" s="34"/>
      <c r="V28" s="31"/>
      <c r="W28" s="31"/>
      <c r="X28" s="31"/>
    </row>
    <row r="29" spans="1:24" x14ac:dyDescent="0.25">
      <c r="A29" s="33"/>
      <c r="B29" s="34"/>
      <c r="C29" s="35"/>
      <c r="D29" s="34"/>
      <c r="E29" s="35"/>
      <c r="F29" s="34"/>
      <c r="G29" s="35"/>
      <c r="H29" s="34"/>
      <c r="I29" s="35"/>
      <c r="J29" s="34"/>
      <c r="L29" s="33"/>
      <c r="M29" s="34"/>
      <c r="N29" s="35"/>
      <c r="O29" s="34"/>
      <c r="P29" s="35"/>
      <c r="Q29" s="34"/>
      <c r="R29" s="35"/>
      <c r="S29" s="34"/>
      <c r="V29" s="31"/>
      <c r="W29" s="31"/>
      <c r="X29" s="31"/>
    </row>
    <row r="30" spans="1:24" x14ac:dyDescent="0.25">
      <c r="A30" s="33"/>
      <c r="B30" s="34"/>
      <c r="C30" s="35"/>
      <c r="D30" s="34"/>
      <c r="E30" s="35"/>
      <c r="F30" s="34"/>
      <c r="G30" s="35"/>
      <c r="H30" s="34"/>
      <c r="I30" s="35"/>
      <c r="J30" s="34"/>
      <c r="L30" s="33"/>
      <c r="M30" s="34"/>
      <c r="N30" s="35"/>
      <c r="O30" s="34"/>
      <c r="P30" s="35"/>
      <c r="Q30" s="34"/>
      <c r="R30" s="35"/>
      <c r="S30" s="34"/>
      <c r="V30" s="31"/>
      <c r="W30" s="31"/>
      <c r="X30" s="31"/>
    </row>
    <row r="31" spans="1:24" x14ac:dyDescent="0.25">
      <c r="A31" s="33"/>
      <c r="B31" s="34"/>
      <c r="C31" s="35"/>
      <c r="D31" s="34"/>
      <c r="E31" s="35"/>
      <c r="F31" s="34"/>
      <c r="G31" s="35"/>
      <c r="H31" s="34"/>
      <c r="I31" s="35"/>
      <c r="J31" s="34"/>
      <c r="L31" s="33"/>
      <c r="M31" s="34"/>
      <c r="N31" s="35"/>
      <c r="O31" s="34"/>
      <c r="P31" s="35"/>
      <c r="Q31" s="34"/>
      <c r="R31" s="35"/>
      <c r="S31" s="34"/>
      <c r="V31" s="31"/>
      <c r="W31" s="31"/>
      <c r="X31" s="31"/>
    </row>
    <row r="32" spans="1:24" x14ac:dyDescent="0.25">
      <c r="A32" s="33"/>
      <c r="B32" s="34"/>
      <c r="C32" s="35"/>
      <c r="D32" s="34"/>
      <c r="E32" s="35"/>
      <c r="F32" s="34"/>
      <c r="G32" s="35"/>
      <c r="H32" s="34"/>
      <c r="I32" s="35"/>
      <c r="J32" s="34"/>
      <c r="L32" s="33"/>
      <c r="M32" s="34"/>
      <c r="N32" s="35"/>
      <c r="O32" s="34"/>
      <c r="P32" s="35"/>
      <c r="Q32" s="34"/>
      <c r="R32" s="35"/>
      <c r="S32" s="34"/>
      <c r="V32" s="31"/>
      <c r="W32" s="31"/>
      <c r="X32" s="31"/>
    </row>
    <row r="33" spans="1:24" x14ac:dyDescent="0.25">
      <c r="A33" s="33"/>
      <c r="B33" s="34"/>
      <c r="C33" s="35"/>
      <c r="D33" s="34"/>
      <c r="E33" s="35"/>
      <c r="F33" s="34"/>
      <c r="G33" s="35"/>
      <c r="H33" s="34"/>
      <c r="I33" s="35"/>
      <c r="J33" s="34"/>
      <c r="L33" s="33"/>
      <c r="M33" s="34"/>
      <c r="N33" s="35"/>
      <c r="O33" s="34"/>
      <c r="P33" s="35"/>
      <c r="Q33" s="34"/>
      <c r="R33" s="35"/>
      <c r="S33" s="34"/>
      <c r="V33" s="31"/>
      <c r="W33" s="31"/>
      <c r="X33" s="31"/>
    </row>
    <row r="34" spans="1:24" x14ac:dyDescent="0.25">
      <c r="A34" s="33"/>
      <c r="B34" s="34"/>
      <c r="C34" s="35"/>
      <c r="D34" s="34"/>
      <c r="E34" s="35"/>
      <c r="F34" s="34"/>
      <c r="G34" s="35"/>
      <c r="H34" s="34"/>
      <c r="I34" s="35"/>
      <c r="J34" s="34"/>
      <c r="L34" s="33"/>
      <c r="M34" s="34"/>
      <c r="N34" s="35"/>
      <c r="O34" s="34"/>
      <c r="P34" s="35"/>
      <c r="Q34" s="34"/>
      <c r="R34" s="35"/>
      <c r="S34" s="34"/>
      <c r="V34" s="31"/>
      <c r="W34" s="31"/>
      <c r="X34" s="31"/>
    </row>
    <row r="35" spans="1:24" x14ac:dyDescent="0.25">
      <c r="A35" s="33"/>
      <c r="B35" s="34"/>
      <c r="C35" s="35"/>
      <c r="D35" s="34"/>
      <c r="E35" s="35"/>
      <c r="F35" s="34"/>
      <c r="G35" s="35"/>
      <c r="H35" s="34"/>
      <c r="I35" s="35"/>
      <c r="J35" s="34"/>
      <c r="L35" s="33"/>
      <c r="M35" s="34"/>
      <c r="N35" s="35"/>
      <c r="O35" s="34"/>
      <c r="P35" s="35"/>
      <c r="Q35" s="34"/>
      <c r="R35" s="35"/>
      <c r="S35" s="34"/>
      <c r="V35" s="31"/>
      <c r="W35" s="31"/>
      <c r="X35" s="31"/>
    </row>
    <row r="36" spans="1:24" ht="15.75" thickBot="1" x14ac:dyDescent="0.3">
      <c r="A36" s="41" t="s">
        <v>23</v>
      </c>
      <c r="B36" s="42">
        <f>SUM(B24:B35)*(1/15)</f>
        <v>0</v>
      </c>
      <c r="C36" s="41" t="s">
        <v>23</v>
      </c>
      <c r="D36" s="42">
        <f>SUM(D24:D35)*(1/15)</f>
        <v>0</v>
      </c>
      <c r="E36" s="41" t="s">
        <v>23</v>
      </c>
      <c r="F36" s="42">
        <f>SUM(F24:F35)*(1/8)</f>
        <v>0</v>
      </c>
      <c r="G36" s="41" t="s">
        <v>23</v>
      </c>
      <c r="H36" s="42">
        <f>SUM(H24:H35)*(1/4)</f>
        <v>0</v>
      </c>
      <c r="I36" s="41" t="s">
        <v>23</v>
      </c>
      <c r="J36" s="42">
        <f>SUM(J24:J35)*(1/1)</f>
        <v>0</v>
      </c>
      <c r="L36" s="41" t="s">
        <v>23</v>
      </c>
      <c r="M36" s="42">
        <f>SUM(M25:M35)*2</f>
        <v>0</v>
      </c>
      <c r="N36" s="41" t="s">
        <v>23</v>
      </c>
      <c r="O36" s="42">
        <f>SUM(O25:O35)*5</f>
        <v>0</v>
      </c>
      <c r="P36" s="41" t="s">
        <v>23</v>
      </c>
      <c r="Q36" s="42">
        <f>SUM(Q25:Q35)*10</f>
        <v>0</v>
      </c>
      <c r="R36" s="41" t="s">
        <v>23</v>
      </c>
      <c r="S36" s="42">
        <f>SUM(S25:S35)*20</f>
        <v>0</v>
      </c>
      <c r="V36" s="31"/>
      <c r="W36" s="31"/>
      <c r="X36" s="31"/>
    </row>
    <row r="37" spans="1:24" x14ac:dyDescent="0.25">
      <c r="A37" s="48"/>
      <c r="B37" s="54"/>
      <c r="C37" s="54"/>
      <c r="D37" s="54"/>
      <c r="E37" s="54"/>
      <c r="F37" s="48"/>
      <c r="G37" s="55"/>
      <c r="H37" s="55"/>
      <c r="I37" s="114"/>
      <c r="J37" s="114"/>
      <c r="K37" s="55"/>
      <c r="V37" s="31"/>
      <c r="W37" s="31"/>
      <c r="X37" s="31"/>
    </row>
    <row r="38" spans="1:24" ht="15.75" thickBot="1" x14ac:dyDescent="0.3">
      <c r="A38" s="48"/>
      <c r="B38" s="54"/>
      <c r="C38" s="54"/>
      <c r="D38" s="54"/>
      <c r="E38" s="54"/>
      <c r="F38" s="48"/>
      <c r="G38" s="48"/>
      <c r="H38" s="48"/>
      <c r="I38" s="114"/>
      <c r="J38" s="114"/>
      <c r="K38" s="117"/>
    </row>
    <row r="39" spans="1:24" ht="29.25" customHeight="1" x14ac:dyDescent="0.25">
      <c r="A39" s="204" t="s">
        <v>65</v>
      </c>
      <c r="B39" s="205"/>
      <c r="C39" s="204" t="s">
        <v>120</v>
      </c>
      <c r="D39" s="205"/>
      <c r="E39" s="206" t="s">
        <v>119</v>
      </c>
      <c r="F39" s="207"/>
      <c r="G39" s="204" t="s">
        <v>66</v>
      </c>
      <c r="H39" s="205"/>
      <c r="I39" s="206" t="s">
        <v>67</v>
      </c>
      <c r="J39" s="232"/>
      <c r="K39" s="206" t="s">
        <v>167</v>
      </c>
      <c r="L39" s="232"/>
      <c r="M39" s="206" t="s">
        <v>168</v>
      </c>
      <c r="N39" s="207"/>
    </row>
    <row r="40" spans="1:24" x14ac:dyDescent="0.25">
      <c r="A40" s="58" t="s">
        <v>21</v>
      </c>
      <c r="B40" s="59" t="s">
        <v>29</v>
      </c>
      <c r="C40" s="58" t="s">
        <v>21</v>
      </c>
      <c r="D40" s="59" t="s">
        <v>29</v>
      </c>
      <c r="E40" s="58" t="s">
        <v>21</v>
      </c>
      <c r="F40" s="59" t="s">
        <v>69</v>
      </c>
      <c r="G40" s="58" t="s">
        <v>21</v>
      </c>
      <c r="H40" s="59" t="s">
        <v>29</v>
      </c>
      <c r="I40" s="58" t="s">
        <v>21</v>
      </c>
      <c r="J40" s="113" t="s">
        <v>22</v>
      </c>
      <c r="K40" s="58" t="s">
        <v>21</v>
      </c>
      <c r="L40" s="59" t="s">
        <v>169</v>
      </c>
      <c r="M40" s="58" t="s">
        <v>21</v>
      </c>
      <c r="N40" s="59" t="s">
        <v>169</v>
      </c>
    </row>
    <row r="41" spans="1:24" x14ac:dyDescent="0.25">
      <c r="A41" s="33"/>
      <c r="B41" s="34"/>
      <c r="C41" s="33"/>
      <c r="D41" s="34"/>
      <c r="E41" s="35"/>
      <c r="F41" s="34"/>
      <c r="G41" s="33"/>
      <c r="H41" s="34"/>
      <c r="I41" s="35"/>
      <c r="J41" s="115"/>
      <c r="K41" s="35"/>
      <c r="L41" s="115"/>
      <c r="M41" s="35"/>
      <c r="N41" s="34"/>
    </row>
    <row r="42" spans="1:24" x14ac:dyDescent="0.25">
      <c r="A42" s="33"/>
      <c r="B42" s="34"/>
      <c r="C42" s="33"/>
      <c r="D42" s="34"/>
      <c r="E42" s="35"/>
      <c r="F42" s="34"/>
      <c r="G42" s="33"/>
      <c r="H42" s="34"/>
      <c r="I42" s="35"/>
      <c r="J42" s="115"/>
      <c r="K42" s="35"/>
      <c r="L42" s="115"/>
      <c r="M42" s="35"/>
      <c r="N42" s="34"/>
    </row>
    <row r="43" spans="1:24" x14ac:dyDescent="0.25">
      <c r="A43" s="33"/>
      <c r="B43" s="34"/>
      <c r="C43" s="33"/>
      <c r="D43" s="34"/>
      <c r="E43" s="35"/>
      <c r="F43" s="34"/>
      <c r="G43" s="33"/>
      <c r="H43" s="34"/>
      <c r="I43" s="35"/>
      <c r="J43" s="115"/>
      <c r="K43" s="35"/>
      <c r="L43" s="115"/>
      <c r="M43" s="35"/>
      <c r="N43" s="34"/>
    </row>
    <row r="44" spans="1:24" x14ac:dyDescent="0.25">
      <c r="A44" s="33"/>
      <c r="B44" s="34"/>
      <c r="C44" s="33"/>
      <c r="D44" s="34"/>
      <c r="E44" s="35"/>
      <c r="F44" s="34"/>
      <c r="G44" s="33"/>
      <c r="H44" s="34"/>
      <c r="I44" s="35"/>
      <c r="J44" s="115"/>
      <c r="K44" s="35"/>
      <c r="L44" s="115"/>
      <c r="M44" s="35"/>
      <c r="N44" s="34"/>
    </row>
    <row r="45" spans="1:24" x14ac:dyDescent="0.25">
      <c r="A45" s="33"/>
      <c r="B45" s="34"/>
      <c r="C45" s="33"/>
      <c r="D45" s="34"/>
      <c r="E45" s="35"/>
      <c r="F45" s="34"/>
      <c r="G45" s="33"/>
      <c r="H45" s="34"/>
      <c r="I45" s="35"/>
      <c r="J45" s="115"/>
      <c r="K45" s="35"/>
      <c r="L45" s="115"/>
      <c r="M45" s="35"/>
      <c r="N45" s="34"/>
    </row>
    <row r="46" spans="1:24" x14ac:dyDescent="0.25">
      <c r="A46" s="33"/>
      <c r="B46" s="34"/>
      <c r="C46" s="33"/>
      <c r="D46" s="34"/>
      <c r="E46" s="35"/>
      <c r="F46" s="34"/>
      <c r="G46" s="33"/>
      <c r="H46" s="34"/>
      <c r="I46" s="35"/>
      <c r="J46" s="115"/>
      <c r="K46" s="35"/>
      <c r="L46" s="115"/>
      <c r="M46" s="35"/>
      <c r="N46" s="34"/>
    </row>
    <row r="47" spans="1:24" x14ac:dyDescent="0.25">
      <c r="A47" s="33"/>
      <c r="B47" s="34"/>
      <c r="C47" s="33"/>
      <c r="D47" s="34"/>
      <c r="E47" s="35"/>
      <c r="F47" s="34"/>
      <c r="G47" s="33"/>
      <c r="H47" s="34"/>
      <c r="I47" s="35"/>
      <c r="J47" s="115"/>
      <c r="K47" s="35"/>
      <c r="L47" s="115"/>
      <c r="M47" s="35"/>
      <c r="N47" s="34"/>
    </row>
    <row r="48" spans="1:24" x14ac:dyDescent="0.25">
      <c r="A48" s="33"/>
      <c r="B48" s="34"/>
      <c r="C48" s="33"/>
      <c r="D48" s="34"/>
      <c r="E48" s="35"/>
      <c r="F48" s="34"/>
      <c r="G48" s="33"/>
      <c r="H48" s="34"/>
      <c r="I48" s="35"/>
      <c r="J48" s="115"/>
      <c r="K48" s="35"/>
      <c r="L48" s="115"/>
      <c r="M48" s="35"/>
      <c r="N48" s="34"/>
    </row>
    <row r="49" spans="1:14" x14ac:dyDescent="0.25">
      <c r="A49" s="33"/>
      <c r="B49" s="34"/>
      <c r="C49" s="33"/>
      <c r="D49" s="34"/>
      <c r="E49" s="35"/>
      <c r="F49" s="34"/>
      <c r="G49" s="33"/>
      <c r="H49" s="34"/>
      <c r="I49" s="35"/>
      <c r="J49" s="115"/>
      <c r="K49" s="35"/>
      <c r="L49" s="115"/>
      <c r="M49" s="35"/>
      <c r="N49" s="34"/>
    </row>
    <row r="50" spans="1:14" x14ac:dyDescent="0.25">
      <c r="A50" s="33"/>
      <c r="B50" s="34"/>
      <c r="C50" s="33"/>
      <c r="D50" s="34"/>
      <c r="E50" s="35"/>
      <c r="F50" s="34"/>
      <c r="G50" s="33"/>
      <c r="H50" s="34"/>
      <c r="I50" s="35"/>
      <c r="J50" s="115"/>
      <c r="K50" s="35"/>
      <c r="L50" s="115"/>
      <c r="M50" s="35"/>
      <c r="N50" s="34"/>
    </row>
    <row r="51" spans="1:14" x14ac:dyDescent="0.25">
      <c r="A51" s="33"/>
      <c r="B51" s="34"/>
      <c r="C51" s="33"/>
      <c r="D51" s="34"/>
      <c r="E51" s="35"/>
      <c r="F51" s="34"/>
      <c r="G51" s="33"/>
      <c r="H51" s="34"/>
      <c r="I51" s="35"/>
      <c r="J51" s="115"/>
      <c r="K51" s="35"/>
      <c r="L51" s="115"/>
      <c r="M51" s="35"/>
      <c r="N51" s="34"/>
    </row>
    <row r="52" spans="1:14" x14ac:dyDescent="0.25">
      <c r="A52" s="33"/>
      <c r="B52" s="34"/>
      <c r="C52" s="33"/>
      <c r="D52" s="34"/>
      <c r="E52" s="35"/>
      <c r="F52" s="34"/>
      <c r="G52" s="33"/>
      <c r="H52" s="34"/>
      <c r="I52" s="35"/>
      <c r="J52" s="115"/>
      <c r="K52" s="35"/>
      <c r="L52" s="115"/>
      <c r="M52" s="35"/>
      <c r="N52" s="34"/>
    </row>
    <row r="53" spans="1:14" x14ac:dyDescent="0.25">
      <c r="A53" s="33"/>
      <c r="B53" s="34"/>
      <c r="C53" s="33"/>
      <c r="D53" s="34"/>
      <c r="E53" s="35"/>
      <c r="F53" s="34"/>
      <c r="G53" s="33"/>
      <c r="H53" s="34"/>
      <c r="I53" s="35"/>
      <c r="J53" s="115"/>
      <c r="K53" s="35"/>
      <c r="L53" s="115"/>
      <c r="M53" s="35"/>
      <c r="N53" s="34"/>
    </row>
    <row r="54" spans="1:14" x14ac:dyDescent="0.25">
      <c r="A54" s="33"/>
      <c r="B54" s="34"/>
      <c r="C54" s="33"/>
      <c r="D54" s="34"/>
      <c r="E54" s="35"/>
      <c r="F54" s="34"/>
      <c r="G54" s="33"/>
      <c r="H54" s="34"/>
      <c r="I54" s="35"/>
      <c r="J54" s="115"/>
      <c r="K54" s="35"/>
      <c r="L54" s="115"/>
      <c r="M54" s="35"/>
      <c r="N54" s="34"/>
    </row>
    <row r="55" spans="1:14" x14ac:dyDescent="0.25">
      <c r="A55" s="33"/>
      <c r="B55" s="34"/>
      <c r="C55" s="33"/>
      <c r="D55" s="34"/>
      <c r="E55" s="35"/>
      <c r="F55" s="34"/>
      <c r="G55" s="33"/>
      <c r="H55" s="34"/>
      <c r="I55" s="35"/>
      <c r="J55" s="115"/>
      <c r="K55" s="35"/>
      <c r="L55" s="115"/>
      <c r="M55" s="35"/>
      <c r="N55" s="34"/>
    </row>
    <row r="56" spans="1:14" x14ac:dyDescent="0.25">
      <c r="A56" s="33"/>
      <c r="B56" s="34"/>
      <c r="C56" s="33"/>
      <c r="D56" s="34"/>
      <c r="E56" s="35"/>
      <c r="F56" s="34"/>
      <c r="G56" s="33"/>
      <c r="H56" s="34"/>
      <c r="I56" s="35"/>
      <c r="J56" s="115"/>
      <c r="K56" s="35"/>
      <c r="L56" s="115"/>
      <c r="M56" s="35"/>
      <c r="N56" s="34"/>
    </row>
    <row r="57" spans="1:14" ht="15.75" thickBot="1" x14ac:dyDescent="0.3">
      <c r="A57" s="41" t="s">
        <v>23</v>
      </c>
      <c r="B57" s="42">
        <f>SUM(B41:B56)*1</f>
        <v>0</v>
      </c>
      <c r="C57" s="41" t="s">
        <v>23</v>
      </c>
      <c r="D57" s="42">
        <f>SUM(D41:D56)*1</f>
        <v>0</v>
      </c>
      <c r="E57" s="41" t="s">
        <v>23</v>
      </c>
      <c r="F57" s="42">
        <f>SUM(F41:F56)*1.5</f>
        <v>0</v>
      </c>
      <c r="G57" s="41" t="s">
        <v>23</v>
      </c>
      <c r="H57" s="42">
        <f>SUM(H41:H56)*4</f>
        <v>0</v>
      </c>
      <c r="I57" s="41" t="s">
        <v>23</v>
      </c>
      <c r="J57" s="116">
        <f>SUM(J41:J56)*(1/10)</f>
        <v>0</v>
      </c>
      <c r="K57" s="41" t="s">
        <v>23</v>
      </c>
      <c r="L57" s="116">
        <f>SUM(L41:L56)*2</f>
        <v>0</v>
      </c>
      <c r="M57" s="41" t="s">
        <v>23</v>
      </c>
      <c r="N57" s="42">
        <f>SUM(N41:N56)*4</f>
        <v>0</v>
      </c>
    </row>
    <row r="58" spans="1:14" x14ac:dyDescent="0.25">
      <c r="A58" s="48"/>
      <c r="B58" s="54"/>
      <c r="C58" s="54"/>
      <c r="D58" s="54"/>
      <c r="E58" s="54"/>
      <c r="F58" s="48"/>
      <c r="G58" s="48"/>
      <c r="H58" s="48"/>
      <c r="I58" s="55"/>
      <c r="J58" s="55"/>
      <c r="K58" s="117"/>
      <c r="L58" s="48"/>
      <c r="M58" s="48"/>
    </row>
    <row r="59" spans="1:14" x14ac:dyDescent="0.25">
      <c r="A59" s="48"/>
      <c r="B59" s="54"/>
      <c r="C59" s="8"/>
      <c r="D59" s="8"/>
      <c r="E59" s="8"/>
      <c r="M59" s="48"/>
    </row>
    <row r="60" spans="1:14" x14ac:dyDescent="0.25">
      <c r="A60" s="48"/>
      <c r="B60" s="54"/>
      <c r="C60" s="8"/>
      <c r="D60" s="8"/>
      <c r="E60" s="8"/>
      <c r="M60" s="48"/>
    </row>
    <row r="61" spans="1:14" x14ac:dyDescent="0.25">
      <c r="A61" s="48"/>
      <c r="B61" s="54"/>
      <c r="C61" s="8"/>
      <c r="D61" s="8"/>
      <c r="E61" s="8"/>
      <c r="M61" s="48"/>
    </row>
    <row r="62" spans="1:14" x14ac:dyDescent="0.25">
      <c r="C62" s="8"/>
      <c r="D62" s="8"/>
      <c r="E62" s="8"/>
    </row>
    <row r="63" spans="1:14" x14ac:dyDescent="0.25">
      <c r="C63" s="8"/>
      <c r="D63" s="8"/>
      <c r="E63" s="8"/>
    </row>
    <row r="64" spans="1:14" x14ac:dyDescent="0.25">
      <c r="C64" s="8"/>
      <c r="D64" s="8"/>
      <c r="E64" s="8"/>
    </row>
    <row r="65" spans="3:5" x14ac:dyDescent="0.25">
      <c r="C65" s="8"/>
      <c r="D65" s="8"/>
      <c r="E65" s="8"/>
    </row>
    <row r="66" spans="3:5" x14ac:dyDescent="0.25">
      <c r="C66" s="8"/>
      <c r="D66" s="8"/>
      <c r="E66" s="8"/>
    </row>
  </sheetData>
  <sheetProtection password="B7E1" sheet="1" objects="1" scenarios="1"/>
  <mergeCells count="46">
    <mergeCell ref="B3:B18"/>
    <mergeCell ref="C2:F2"/>
    <mergeCell ref="B19:H19"/>
    <mergeCell ref="G2:H2"/>
    <mergeCell ref="C7:F7"/>
    <mergeCell ref="C3:F3"/>
    <mergeCell ref="C4:F4"/>
    <mergeCell ref="C5:F5"/>
    <mergeCell ref="C6:F6"/>
    <mergeCell ref="G3:H3"/>
    <mergeCell ref="G4:H4"/>
    <mergeCell ref="G5:H5"/>
    <mergeCell ref="G6:H6"/>
    <mergeCell ref="G7:H7"/>
    <mergeCell ref="G16:H16"/>
    <mergeCell ref="C18:F18"/>
    <mergeCell ref="M39:N39"/>
    <mergeCell ref="C39:D39"/>
    <mergeCell ref="C8:F11"/>
    <mergeCell ref="C12:F12"/>
    <mergeCell ref="C13:F13"/>
    <mergeCell ref="C14:F14"/>
    <mergeCell ref="C15:F15"/>
    <mergeCell ref="C16:F16"/>
    <mergeCell ref="K39:L39"/>
    <mergeCell ref="I22:J22"/>
    <mergeCell ref="L23:M23"/>
    <mergeCell ref="G12:H12"/>
    <mergeCell ref="G14:H14"/>
    <mergeCell ref="G15:H15"/>
    <mergeCell ref="C17:F17"/>
    <mergeCell ref="G18:H18"/>
    <mergeCell ref="A39:B39"/>
    <mergeCell ref="E39:F39"/>
    <mergeCell ref="G39:H39"/>
    <mergeCell ref="I39:J39"/>
    <mergeCell ref="A22:B22"/>
    <mergeCell ref="C22:D22"/>
    <mergeCell ref="E22:F22"/>
    <mergeCell ref="G22:H22"/>
    <mergeCell ref="G17:H17"/>
    <mergeCell ref="G13:H13"/>
    <mergeCell ref="P23:Q23"/>
    <mergeCell ref="R23:S23"/>
    <mergeCell ref="N23:O23"/>
    <mergeCell ref="L22:S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17" sqref="D17"/>
    </sheetView>
  </sheetViews>
  <sheetFormatPr defaultRowHeight="15" x14ac:dyDescent="0.25"/>
  <cols>
    <col min="1" max="1" width="9.5703125" style="23" customWidth="1"/>
    <col min="2" max="2" width="39.7109375" style="8" customWidth="1"/>
    <col min="3" max="3" width="2.140625" style="8" customWidth="1"/>
    <col min="4" max="4" width="16" style="8" customWidth="1"/>
    <col min="5" max="5" width="14.7109375" style="8" customWidth="1"/>
    <col min="6" max="16384" width="9.140625" style="8"/>
  </cols>
  <sheetData>
    <row r="1" spans="1:6" ht="15" customHeight="1" x14ac:dyDescent="0.25">
      <c r="A1" s="163" t="s">
        <v>75</v>
      </c>
      <c r="B1" s="163"/>
      <c r="C1" s="163"/>
      <c r="D1" s="163"/>
      <c r="E1" s="163"/>
      <c r="F1" s="163"/>
    </row>
    <row r="2" spans="1:6" ht="15" customHeight="1" x14ac:dyDescent="0.25">
      <c r="A2" s="163" t="s">
        <v>76</v>
      </c>
      <c r="B2" s="163"/>
      <c r="C2" s="163"/>
      <c r="D2" s="163"/>
      <c r="E2" s="163"/>
      <c r="F2" s="163"/>
    </row>
    <row r="3" spans="1:6" ht="15" customHeight="1" x14ac:dyDescent="0.25">
      <c r="A3" s="163" t="s">
        <v>74</v>
      </c>
      <c r="B3" s="163"/>
      <c r="C3" s="163"/>
      <c r="D3" s="163"/>
      <c r="E3" s="163"/>
      <c r="F3" s="163"/>
    </row>
    <row r="4" spans="1:6" x14ac:dyDescent="0.25">
      <c r="A4" s="70"/>
      <c r="B4" s="70"/>
      <c r="C4" s="70"/>
      <c r="D4" s="70"/>
      <c r="E4" s="70"/>
    </row>
    <row r="5" spans="1:6" x14ac:dyDescent="0.25">
      <c r="A5" s="70"/>
      <c r="B5" s="70"/>
      <c r="C5" s="70"/>
      <c r="D5" s="70"/>
      <c r="E5" s="70"/>
    </row>
    <row r="6" spans="1:6" x14ac:dyDescent="0.25">
      <c r="A6" s="70"/>
      <c r="B6" s="70"/>
      <c r="C6" s="70"/>
      <c r="D6" s="70"/>
      <c r="E6" s="70"/>
    </row>
    <row r="7" spans="1:6" ht="15" customHeight="1" x14ac:dyDescent="0.25">
      <c r="A7" s="163" t="s">
        <v>70</v>
      </c>
      <c r="B7" s="163"/>
      <c r="C7" s="163"/>
      <c r="D7" s="163"/>
      <c r="E7" s="163"/>
      <c r="F7" s="163"/>
    </row>
    <row r="8" spans="1:6" ht="15" customHeight="1" x14ac:dyDescent="0.25"/>
    <row r="9" spans="1:6" ht="15" customHeight="1" x14ac:dyDescent="0.25"/>
    <row r="10" spans="1:6" x14ac:dyDescent="0.25">
      <c r="A10" s="9"/>
      <c r="B10" s="10"/>
      <c r="C10" s="10"/>
      <c r="D10" s="10"/>
      <c r="E10" s="10"/>
      <c r="F10" s="11"/>
    </row>
    <row r="11" spans="1:6" x14ac:dyDescent="0.25">
      <c r="A11" s="12" t="s">
        <v>71</v>
      </c>
      <c r="B11" s="13"/>
      <c r="C11" s="19"/>
      <c r="D11" s="14" t="s">
        <v>72</v>
      </c>
      <c r="E11" s="68"/>
      <c r="F11" s="69"/>
    </row>
    <row r="12" spans="1:6" x14ac:dyDescent="0.25">
      <c r="A12" s="15"/>
      <c r="B12" s="13"/>
      <c r="C12" s="16"/>
      <c r="D12" s="13"/>
      <c r="E12" s="13"/>
      <c r="F12" s="17"/>
    </row>
    <row r="13" spans="1:6" ht="15" customHeight="1" x14ac:dyDescent="0.25">
      <c r="A13" s="18"/>
      <c r="B13" s="19"/>
      <c r="C13" s="20"/>
      <c r="D13" s="19"/>
      <c r="E13" s="19"/>
    </row>
    <row r="15" spans="1:6" ht="15.75" thickBot="1" x14ac:dyDescent="0.3"/>
    <row r="16" spans="1:6" ht="47.25" customHeight="1" thickBot="1" x14ac:dyDescent="0.3">
      <c r="A16" s="164" t="s">
        <v>93</v>
      </c>
      <c r="B16" s="165"/>
      <c r="C16" s="166"/>
      <c r="D16" s="123" t="s">
        <v>101</v>
      </c>
      <c r="E16" s="123" t="s">
        <v>103</v>
      </c>
      <c r="F16" s="127" t="s">
        <v>102</v>
      </c>
    </row>
    <row r="17" spans="1:6" ht="28.5" customHeight="1" x14ac:dyDescent="0.25">
      <c r="A17" s="152" t="s">
        <v>145</v>
      </c>
      <c r="B17" s="153"/>
      <c r="C17" s="154"/>
      <c r="D17" s="124">
        <f>'I) PARTICIPAÇÃO EM EVENTOS'!F13</f>
        <v>0</v>
      </c>
      <c r="E17" s="125">
        <f>MIN(D17,50)</f>
        <v>0</v>
      </c>
      <c r="F17" s="142"/>
    </row>
    <row r="18" spans="1:6" ht="15" customHeight="1" x14ac:dyDescent="0.25">
      <c r="A18" s="149" t="s">
        <v>144</v>
      </c>
      <c r="B18" s="150"/>
      <c r="C18" s="151"/>
      <c r="D18" s="25">
        <f>'II) ATIV. DE EXTENSÃO'!F4</f>
        <v>0</v>
      </c>
      <c r="E18" s="108">
        <f>MIN(D18,50)</f>
        <v>0</v>
      </c>
      <c r="F18" s="143"/>
    </row>
    <row r="19" spans="1:6" ht="15" customHeight="1" x14ac:dyDescent="0.25">
      <c r="A19" s="149" t="s">
        <v>142</v>
      </c>
      <c r="B19" s="150"/>
      <c r="C19" s="151"/>
      <c r="D19" s="25">
        <f>'III) ESTÁGIOS EXTRACURRICULARES'!F4</f>
        <v>0</v>
      </c>
      <c r="E19" s="108">
        <f>MIN(D19,50)</f>
        <v>0</v>
      </c>
      <c r="F19" s="143"/>
    </row>
    <row r="20" spans="1:6" ht="15" customHeight="1" x14ac:dyDescent="0.25">
      <c r="A20" s="149" t="s">
        <v>39</v>
      </c>
      <c r="B20" s="150"/>
      <c r="C20" s="151"/>
      <c r="D20" s="25">
        <f>'IV) ATIV. INICIAÇÃO CIENTÍFICA'!F4</f>
        <v>0</v>
      </c>
      <c r="E20" s="108">
        <f>MIN(D20,50)</f>
        <v>0</v>
      </c>
      <c r="F20" s="143"/>
    </row>
    <row r="21" spans="1:6" ht="15" customHeight="1" x14ac:dyDescent="0.25">
      <c r="A21" s="149" t="s">
        <v>41</v>
      </c>
      <c r="B21" s="150"/>
      <c r="C21" s="151"/>
      <c r="D21" s="25">
        <f>'V) PUBLICAÇÃO DE TRABALHOS'!F7</f>
        <v>0</v>
      </c>
      <c r="E21" s="108">
        <f>MIN(D21,50)</f>
        <v>0</v>
      </c>
      <c r="F21" s="143"/>
    </row>
    <row r="22" spans="1:6" ht="15" customHeight="1" x14ac:dyDescent="0.25">
      <c r="A22" s="149" t="s">
        <v>47</v>
      </c>
      <c r="B22" s="150"/>
      <c r="C22" s="151"/>
      <c r="D22" s="25">
        <f>'VI) PART. EM ÓRGÃOS COLEGIADOS'!F4</f>
        <v>0</v>
      </c>
      <c r="E22" s="108">
        <f>MIN(D22,10)</f>
        <v>0</v>
      </c>
      <c r="F22" s="143"/>
    </row>
    <row r="23" spans="1:6" x14ac:dyDescent="0.25">
      <c r="A23" s="149" t="s">
        <v>134</v>
      </c>
      <c r="B23" s="150"/>
      <c r="C23" s="151"/>
      <c r="D23" s="25">
        <f>'VII) MONITORIA'!F4</f>
        <v>0</v>
      </c>
      <c r="E23" s="108">
        <f>MIN(D23,40)</f>
        <v>0</v>
      </c>
      <c r="F23" s="143"/>
    </row>
    <row r="24" spans="1:6" ht="15" customHeight="1" x14ac:dyDescent="0.25">
      <c r="A24" s="149" t="s">
        <v>135</v>
      </c>
      <c r="B24" s="150"/>
      <c r="C24" s="151"/>
      <c r="D24" s="25">
        <f>'VIII) BOLSA DE TRABALHO'!F5</f>
        <v>0</v>
      </c>
      <c r="E24" s="108">
        <f>MIN(D24,35)</f>
        <v>0</v>
      </c>
      <c r="F24" s="143"/>
    </row>
    <row r="25" spans="1:6" ht="15" customHeight="1" thickBot="1" x14ac:dyDescent="0.3">
      <c r="A25" s="167" t="s">
        <v>108</v>
      </c>
      <c r="B25" s="168"/>
      <c r="C25" s="169"/>
      <c r="D25" s="98">
        <f>'IX) OUTRAS ATIVIDADES'!I19</f>
        <v>0</v>
      </c>
      <c r="E25" s="109">
        <f>MIN(D25,50)</f>
        <v>0</v>
      </c>
      <c r="F25" s="144"/>
    </row>
    <row r="26" spans="1:6" ht="15.75" thickBot="1" x14ac:dyDescent="0.3">
      <c r="A26" s="26"/>
      <c r="B26" s="27"/>
      <c r="C26" s="27"/>
      <c r="D26" s="28"/>
      <c r="E26" s="110"/>
      <c r="F26" s="100"/>
    </row>
    <row r="27" spans="1:6" ht="15.75" thickBot="1" x14ac:dyDescent="0.3">
      <c r="A27" s="155" t="s">
        <v>23</v>
      </c>
      <c r="B27" s="156"/>
      <c r="C27" s="157"/>
      <c r="D27" s="99">
        <f>SUM(D17:D25)</f>
        <v>0</v>
      </c>
      <c r="E27" s="111">
        <f>SUM(E17:E25)</f>
        <v>0</v>
      </c>
      <c r="F27" s="101"/>
    </row>
    <row r="28" spans="1:6" x14ac:dyDescent="0.25">
      <c r="D28" s="24"/>
      <c r="E28" s="24"/>
      <c r="F28" s="24"/>
    </row>
    <row r="29" spans="1:6" ht="15.75" thickBot="1" x14ac:dyDescent="0.3">
      <c r="D29" s="24"/>
      <c r="E29" s="24"/>
      <c r="F29" s="24"/>
    </row>
    <row r="30" spans="1:6" ht="15" customHeight="1" thickBot="1" x14ac:dyDescent="0.3">
      <c r="A30" s="155" t="s">
        <v>73</v>
      </c>
      <c r="B30" s="156"/>
      <c r="C30" s="157"/>
      <c r="D30" s="159">
        <f>E27</f>
        <v>0</v>
      </c>
      <c r="E30" s="160"/>
      <c r="F30" s="161"/>
    </row>
    <row r="31" spans="1:6" x14ac:dyDescent="0.25">
      <c r="A31" s="107" t="s">
        <v>155</v>
      </c>
      <c r="B31" s="107"/>
      <c r="C31" s="107"/>
      <c r="D31" s="107"/>
      <c r="E31" s="107"/>
      <c r="F31" s="107"/>
    </row>
    <row r="32" spans="1:6" x14ac:dyDescent="0.25">
      <c r="A32" s="158" t="s">
        <v>154</v>
      </c>
      <c r="B32" s="158"/>
      <c r="C32" s="158"/>
      <c r="D32" s="158"/>
      <c r="E32" s="158"/>
      <c r="F32" s="158"/>
    </row>
    <row r="33" spans="1:6" x14ac:dyDescent="0.25">
      <c r="A33" s="126" t="s">
        <v>153</v>
      </c>
      <c r="B33" s="107"/>
      <c r="C33" s="107"/>
      <c r="D33" s="107"/>
      <c r="E33" s="107"/>
      <c r="F33" s="107"/>
    </row>
    <row r="36" spans="1:6" x14ac:dyDescent="0.25">
      <c r="B36" s="8" t="s">
        <v>94</v>
      </c>
    </row>
    <row r="39" spans="1:6" x14ac:dyDescent="0.25">
      <c r="B39" s="148"/>
      <c r="C39" s="148"/>
      <c r="D39" s="148"/>
      <c r="E39" s="148"/>
      <c r="F39" s="23"/>
    </row>
    <row r="40" spans="1:6" x14ac:dyDescent="0.25">
      <c r="A40" s="162" t="s">
        <v>106</v>
      </c>
      <c r="B40" s="162"/>
      <c r="C40" s="162"/>
      <c r="D40" s="162"/>
      <c r="E40" s="162"/>
      <c r="F40" s="162"/>
    </row>
    <row r="41" spans="1:6" x14ac:dyDescent="0.25">
      <c r="A41" s="146" t="s">
        <v>105</v>
      </c>
      <c r="B41" s="146"/>
      <c r="C41" s="146"/>
      <c r="D41" s="146"/>
      <c r="E41" s="146"/>
      <c r="F41" s="146"/>
    </row>
    <row r="42" spans="1:6" x14ac:dyDescent="0.25">
      <c r="A42" s="146" t="s">
        <v>104</v>
      </c>
      <c r="B42" s="146"/>
      <c r="C42" s="146"/>
      <c r="D42" s="146"/>
      <c r="E42" s="146"/>
      <c r="F42" s="146"/>
    </row>
    <row r="43" spans="1:6" x14ac:dyDescent="0.25">
      <c r="A43" s="147"/>
      <c r="B43" s="147"/>
      <c r="C43" s="147"/>
      <c r="D43" s="147"/>
      <c r="E43" s="147"/>
      <c r="F43" s="147"/>
    </row>
  </sheetData>
  <sheetProtection password="B7E1" sheet="1" objects="1" scenarios="1"/>
  <mergeCells count="23">
    <mergeCell ref="A1:F1"/>
    <mergeCell ref="A2:F2"/>
    <mergeCell ref="A27:C27"/>
    <mergeCell ref="A16:C16"/>
    <mergeCell ref="A3:F3"/>
    <mergeCell ref="A7:F7"/>
    <mergeCell ref="A18:C18"/>
    <mergeCell ref="A19:C19"/>
    <mergeCell ref="A21:C21"/>
    <mergeCell ref="A22:C22"/>
    <mergeCell ref="A23:C23"/>
    <mergeCell ref="A24:C24"/>
    <mergeCell ref="A25:C25"/>
    <mergeCell ref="A42:F42"/>
    <mergeCell ref="A43:F43"/>
    <mergeCell ref="B39:E39"/>
    <mergeCell ref="A20:C20"/>
    <mergeCell ref="A17:C17"/>
    <mergeCell ref="A30:C30"/>
    <mergeCell ref="A32:F32"/>
    <mergeCell ref="D30:F30"/>
    <mergeCell ref="A40:F40"/>
    <mergeCell ref="A41:F4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4"/>
  <sheetViews>
    <sheetView workbookViewId="0">
      <selection activeCell="B2" sqref="B2:F12"/>
    </sheetView>
  </sheetViews>
  <sheetFormatPr defaultRowHeight="15" x14ac:dyDescent="0.25"/>
  <cols>
    <col min="1" max="1" width="9.140625" style="8"/>
    <col min="2" max="2" width="18.7109375" style="23" customWidth="1"/>
    <col min="3" max="3" width="20.140625" style="23" customWidth="1"/>
    <col min="4" max="4" width="15.85546875" style="23" bestFit="1" customWidth="1"/>
    <col min="5" max="5" width="20.28515625" style="23" customWidth="1"/>
    <col min="6" max="6" width="14.85546875" style="8" customWidth="1"/>
    <col min="7" max="7" width="13.5703125" style="8" customWidth="1"/>
    <col min="8" max="8" width="13.140625" style="8" customWidth="1"/>
    <col min="9" max="9" width="9.140625" style="8"/>
    <col min="10" max="10" width="22.42578125" style="8" customWidth="1"/>
    <col min="11" max="16384" width="9.140625" style="8"/>
  </cols>
  <sheetData>
    <row r="2" spans="1:24" ht="30" x14ac:dyDescent="0.25">
      <c r="B2" s="49" t="s">
        <v>0</v>
      </c>
      <c r="C2" s="49" t="s">
        <v>1</v>
      </c>
      <c r="D2" s="49" t="s">
        <v>2</v>
      </c>
      <c r="E2" s="49" t="s">
        <v>3</v>
      </c>
      <c r="F2" s="49" t="s">
        <v>22</v>
      </c>
    </row>
    <row r="3" spans="1:24" ht="15" customHeight="1" x14ac:dyDescent="0.25">
      <c r="B3" s="177" t="s">
        <v>157</v>
      </c>
      <c r="C3" s="170" t="s">
        <v>4</v>
      </c>
      <c r="D3" s="63" t="s">
        <v>7</v>
      </c>
      <c r="E3" s="63" t="s">
        <v>11</v>
      </c>
      <c r="F3" s="37">
        <f>B30</f>
        <v>0</v>
      </c>
    </row>
    <row r="4" spans="1:24" x14ac:dyDescent="0.25">
      <c r="B4" s="178"/>
      <c r="C4" s="170"/>
      <c r="D4" s="63" t="s">
        <v>8</v>
      </c>
      <c r="E4" s="63" t="s">
        <v>12</v>
      </c>
      <c r="F4" s="37">
        <f>D30</f>
        <v>0</v>
      </c>
    </row>
    <row r="5" spans="1:24" x14ac:dyDescent="0.25">
      <c r="B5" s="178"/>
      <c r="C5" s="170"/>
      <c r="D5" s="63" t="s">
        <v>9</v>
      </c>
      <c r="E5" s="63" t="s">
        <v>13</v>
      </c>
      <c r="F5" s="37">
        <f>F30</f>
        <v>0</v>
      </c>
    </row>
    <row r="6" spans="1:24" x14ac:dyDescent="0.25">
      <c r="B6" s="178"/>
      <c r="C6" s="170"/>
      <c r="D6" s="63" t="s">
        <v>10</v>
      </c>
      <c r="E6" s="63" t="s">
        <v>14</v>
      </c>
      <c r="F6" s="37">
        <f>H30</f>
        <v>0</v>
      </c>
    </row>
    <row r="7" spans="1:24" x14ac:dyDescent="0.25">
      <c r="B7" s="178"/>
      <c r="C7" s="170" t="s">
        <v>5</v>
      </c>
      <c r="D7" s="63" t="s">
        <v>17</v>
      </c>
      <c r="E7" s="63" t="s">
        <v>11</v>
      </c>
      <c r="F7" s="37">
        <f>B47</f>
        <v>0</v>
      </c>
    </row>
    <row r="8" spans="1:24" x14ac:dyDescent="0.25">
      <c r="B8" s="178"/>
      <c r="C8" s="170"/>
      <c r="D8" s="63" t="s">
        <v>18</v>
      </c>
      <c r="E8" s="63" t="s">
        <v>12</v>
      </c>
      <c r="F8" s="37">
        <f>D47</f>
        <v>0</v>
      </c>
    </row>
    <row r="9" spans="1:24" x14ac:dyDescent="0.25">
      <c r="B9" s="178"/>
      <c r="C9" s="170"/>
      <c r="D9" s="63" t="s">
        <v>19</v>
      </c>
      <c r="E9" s="63" t="s">
        <v>13</v>
      </c>
      <c r="F9" s="37">
        <f>F47</f>
        <v>0</v>
      </c>
    </row>
    <row r="10" spans="1:24" x14ac:dyDescent="0.25">
      <c r="B10" s="178"/>
      <c r="C10" s="170"/>
      <c r="D10" s="63" t="s">
        <v>20</v>
      </c>
      <c r="E10" s="63" t="s">
        <v>14</v>
      </c>
      <c r="F10" s="37">
        <f>H47</f>
        <v>0</v>
      </c>
    </row>
    <row r="11" spans="1:24" x14ac:dyDescent="0.25">
      <c r="B11" s="178"/>
      <c r="C11" s="63" t="s">
        <v>6</v>
      </c>
      <c r="D11" s="63" t="s">
        <v>15</v>
      </c>
      <c r="E11" s="63" t="s">
        <v>16</v>
      </c>
      <c r="F11" s="37">
        <f>B64</f>
        <v>0</v>
      </c>
    </row>
    <row r="12" spans="1:24" ht="30" customHeight="1" x14ac:dyDescent="0.25">
      <c r="B12" s="179"/>
      <c r="C12" s="137" t="s">
        <v>161</v>
      </c>
      <c r="D12" s="138" t="s">
        <v>18</v>
      </c>
      <c r="E12" s="138" t="s">
        <v>16</v>
      </c>
      <c r="F12" s="139">
        <f>D64</f>
        <v>0</v>
      </c>
    </row>
    <row r="13" spans="1:24" x14ac:dyDescent="0.25">
      <c r="B13" s="180" t="s">
        <v>31</v>
      </c>
      <c r="C13" s="181"/>
      <c r="D13" s="181"/>
      <c r="E13" s="181"/>
      <c r="F13" s="38">
        <f>SUM(F3:F12)</f>
        <v>0</v>
      </c>
    </row>
    <row r="14" spans="1:24" s="22" customFormat="1" x14ac:dyDescent="0.25">
      <c r="B14" s="21"/>
      <c r="C14" s="21"/>
      <c r="D14" s="21"/>
      <c r="E14" s="21"/>
      <c r="F14" s="29"/>
    </row>
    <row r="15" spans="1:24" ht="15.75" thickBot="1" x14ac:dyDescent="0.3">
      <c r="A15" s="56" t="s">
        <v>27</v>
      </c>
      <c r="B15" s="57"/>
      <c r="C15" s="57"/>
      <c r="D15" s="57"/>
      <c r="E15" s="57"/>
      <c r="F15" s="60"/>
      <c r="G15" s="60"/>
      <c r="H15" s="60"/>
    </row>
    <row r="16" spans="1:24" x14ac:dyDescent="0.25">
      <c r="A16" s="182" t="s">
        <v>24</v>
      </c>
      <c r="B16" s="183"/>
      <c r="C16" s="171" t="s">
        <v>25</v>
      </c>
      <c r="D16" s="172"/>
      <c r="E16" s="182" t="s">
        <v>92</v>
      </c>
      <c r="F16" s="183"/>
      <c r="G16" s="171" t="s">
        <v>26</v>
      </c>
      <c r="H16" s="172"/>
      <c r="I16" s="30"/>
      <c r="J16" s="30"/>
      <c r="K16" s="30"/>
      <c r="L16" s="31"/>
      <c r="M16" s="32"/>
      <c r="N16" s="30"/>
      <c r="O16" s="30"/>
      <c r="P16" s="30"/>
      <c r="Q16" s="30"/>
      <c r="R16" s="31"/>
      <c r="S16" s="31"/>
      <c r="T16" s="31"/>
      <c r="U16" s="31"/>
      <c r="V16" s="31"/>
      <c r="W16" s="31"/>
      <c r="X16" s="31"/>
    </row>
    <row r="17" spans="1:24" x14ac:dyDescent="0.25">
      <c r="A17" s="64" t="s">
        <v>21</v>
      </c>
      <c r="B17" s="67" t="s">
        <v>22</v>
      </c>
      <c r="C17" s="64" t="s">
        <v>21</v>
      </c>
      <c r="D17" s="67" t="s">
        <v>22</v>
      </c>
      <c r="E17" s="64" t="s">
        <v>21</v>
      </c>
      <c r="F17" s="67" t="s">
        <v>22</v>
      </c>
      <c r="G17" s="64" t="s">
        <v>21</v>
      </c>
      <c r="H17" s="67" t="s">
        <v>22</v>
      </c>
      <c r="I17" s="30"/>
      <c r="J17" s="30"/>
      <c r="K17" s="21"/>
      <c r="L17" s="31"/>
      <c r="M17" s="21"/>
      <c r="N17" s="30"/>
      <c r="O17" s="30"/>
      <c r="P17" s="30"/>
      <c r="Q17" s="21"/>
      <c r="R17" s="31"/>
      <c r="S17" s="31"/>
      <c r="T17" s="31"/>
      <c r="U17" s="31"/>
      <c r="V17" s="31"/>
      <c r="W17" s="31"/>
      <c r="X17" s="31"/>
    </row>
    <row r="18" spans="1:24" x14ac:dyDescent="0.25">
      <c r="A18" s="33"/>
      <c r="B18" s="34"/>
      <c r="C18" s="35"/>
      <c r="D18" s="34"/>
      <c r="E18" s="33"/>
      <c r="F18" s="34"/>
      <c r="G18" s="35"/>
      <c r="H18" s="34"/>
      <c r="I18" s="30"/>
      <c r="J18" s="30"/>
      <c r="K18" s="30"/>
      <c r="L18" s="31"/>
      <c r="M18" s="31"/>
      <c r="N18" s="30"/>
      <c r="O18" s="30"/>
      <c r="P18" s="30"/>
      <c r="Q18" s="30"/>
      <c r="R18" s="31"/>
      <c r="S18" s="31"/>
      <c r="T18" s="31"/>
      <c r="U18" s="31"/>
      <c r="V18" s="31"/>
      <c r="W18" s="31"/>
      <c r="X18" s="31"/>
    </row>
    <row r="19" spans="1:24" x14ac:dyDescent="0.25">
      <c r="A19" s="33"/>
      <c r="B19" s="34"/>
      <c r="C19" s="35"/>
      <c r="D19" s="34"/>
      <c r="E19" s="33"/>
      <c r="F19" s="34"/>
      <c r="G19" s="35"/>
      <c r="H19" s="34"/>
      <c r="I19" s="30"/>
      <c r="J19" s="30"/>
      <c r="K19" s="30"/>
      <c r="L19" s="31"/>
      <c r="M19" s="31"/>
      <c r="N19" s="30"/>
      <c r="O19" s="30"/>
      <c r="P19" s="30"/>
      <c r="Q19" s="30"/>
      <c r="R19" s="31"/>
      <c r="S19" s="31"/>
      <c r="T19" s="31"/>
      <c r="U19" s="31"/>
      <c r="V19" s="31"/>
      <c r="W19" s="31"/>
      <c r="X19" s="31"/>
    </row>
    <row r="20" spans="1:24" x14ac:dyDescent="0.25">
      <c r="A20" s="33"/>
      <c r="B20" s="34"/>
      <c r="C20" s="35"/>
      <c r="D20" s="34"/>
      <c r="E20" s="33"/>
      <c r="F20" s="34"/>
      <c r="G20" s="35"/>
      <c r="H20" s="34"/>
      <c r="I20" s="30"/>
      <c r="J20" s="30"/>
      <c r="K20" s="30"/>
      <c r="L20" s="31"/>
      <c r="M20" s="31"/>
      <c r="N20" s="30"/>
      <c r="O20" s="30"/>
      <c r="P20" s="30"/>
      <c r="Q20" s="30"/>
      <c r="R20" s="31"/>
      <c r="S20" s="31"/>
      <c r="T20" s="31"/>
      <c r="U20" s="31"/>
      <c r="V20" s="31"/>
      <c r="W20" s="31"/>
      <c r="X20" s="31"/>
    </row>
    <row r="21" spans="1:24" x14ac:dyDescent="0.25">
      <c r="A21" s="33"/>
      <c r="B21" s="34"/>
      <c r="C21" s="35"/>
      <c r="D21" s="34"/>
      <c r="E21" s="33"/>
      <c r="F21" s="34"/>
      <c r="G21" s="35"/>
      <c r="H21" s="34"/>
      <c r="I21" s="30"/>
      <c r="J21" s="30"/>
      <c r="K21" s="30"/>
      <c r="L21" s="31"/>
      <c r="M21" s="31"/>
      <c r="N21" s="30"/>
      <c r="O21" s="30"/>
      <c r="P21" s="30"/>
      <c r="Q21" s="30"/>
      <c r="R21" s="31"/>
      <c r="S21" s="31"/>
      <c r="T21" s="31"/>
      <c r="U21" s="31"/>
      <c r="V21" s="31"/>
      <c r="W21" s="31"/>
      <c r="X21" s="31"/>
    </row>
    <row r="22" spans="1:24" x14ac:dyDescent="0.25">
      <c r="A22" s="33"/>
      <c r="B22" s="34"/>
      <c r="C22" s="35"/>
      <c r="D22" s="34"/>
      <c r="E22" s="33"/>
      <c r="F22" s="34"/>
      <c r="G22" s="35"/>
      <c r="H22" s="34"/>
      <c r="I22" s="30"/>
      <c r="J22" s="30"/>
      <c r="K22" s="30"/>
      <c r="L22" s="31"/>
      <c r="M22" s="31"/>
      <c r="N22" s="30"/>
      <c r="O22" s="30"/>
      <c r="P22" s="30"/>
      <c r="Q22" s="30"/>
      <c r="R22" s="31"/>
      <c r="S22" s="31"/>
      <c r="T22" s="31"/>
      <c r="U22" s="31"/>
      <c r="V22" s="31"/>
      <c r="W22" s="31"/>
      <c r="X22" s="31"/>
    </row>
    <row r="23" spans="1:24" x14ac:dyDescent="0.25">
      <c r="A23" s="33"/>
      <c r="B23" s="34"/>
      <c r="C23" s="35"/>
      <c r="D23" s="34"/>
      <c r="E23" s="33"/>
      <c r="F23" s="34"/>
      <c r="G23" s="35"/>
      <c r="H23" s="34"/>
      <c r="I23" s="30"/>
      <c r="J23" s="30"/>
      <c r="K23" s="30"/>
      <c r="L23" s="31"/>
      <c r="M23" s="31"/>
      <c r="N23" s="30"/>
      <c r="O23" s="30"/>
      <c r="P23" s="30"/>
      <c r="Q23" s="30"/>
      <c r="R23" s="31"/>
      <c r="S23" s="31"/>
      <c r="T23" s="31"/>
      <c r="U23" s="31"/>
      <c r="V23" s="31"/>
      <c r="W23" s="31"/>
      <c r="X23" s="31"/>
    </row>
    <row r="24" spans="1:24" x14ac:dyDescent="0.25">
      <c r="A24" s="33"/>
      <c r="B24" s="34"/>
      <c r="C24" s="35"/>
      <c r="D24" s="34"/>
      <c r="E24" s="33"/>
      <c r="F24" s="34"/>
      <c r="G24" s="35"/>
      <c r="H24" s="34"/>
      <c r="I24" s="30"/>
      <c r="J24" s="30"/>
      <c r="K24" s="30"/>
      <c r="L24" s="31"/>
      <c r="M24" s="31"/>
      <c r="N24" s="30"/>
      <c r="O24" s="30"/>
      <c r="P24" s="30"/>
      <c r="Q24" s="30"/>
      <c r="R24" s="31"/>
      <c r="S24" s="31"/>
      <c r="T24" s="31"/>
      <c r="U24" s="31"/>
      <c r="V24" s="31"/>
      <c r="W24" s="31"/>
      <c r="X24" s="31"/>
    </row>
    <row r="25" spans="1:24" x14ac:dyDescent="0.25">
      <c r="A25" s="33"/>
      <c r="B25" s="34"/>
      <c r="C25" s="35"/>
      <c r="D25" s="34"/>
      <c r="E25" s="33"/>
      <c r="F25" s="34"/>
      <c r="G25" s="35"/>
      <c r="H25" s="34"/>
      <c r="I25" s="30"/>
      <c r="J25" s="30"/>
      <c r="K25" s="30"/>
      <c r="L25" s="31"/>
      <c r="M25" s="31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</row>
    <row r="26" spans="1:24" x14ac:dyDescent="0.25">
      <c r="A26" s="33"/>
      <c r="B26" s="34"/>
      <c r="C26" s="35"/>
      <c r="D26" s="34"/>
      <c r="E26" s="33"/>
      <c r="F26" s="34"/>
      <c r="G26" s="35"/>
      <c r="H26" s="34"/>
      <c r="I26" s="30"/>
      <c r="J26" s="30"/>
      <c r="K26" s="30"/>
      <c r="L26" s="31"/>
      <c r="M26" s="31"/>
      <c r="N26" s="30"/>
      <c r="O26" s="30"/>
      <c r="P26" s="30"/>
      <c r="Q26" s="30"/>
      <c r="R26" s="31"/>
      <c r="S26" s="31"/>
      <c r="T26" s="31"/>
      <c r="U26" s="31"/>
      <c r="V26" s="31"/>
      <c r="W26" s="31"/>
      <c r="X26" s="31"/>
    </row>
    <row r="27" spans="1:24" x14ac:dyDescent="0.25">
      <c r="A27" s="33"/>
      <c r="B27" s="34"/>
      <c r="C27" s="35"/>
      <c r="D27" s="34"/>
      <c r="E27" s="33"/>
      <c r="F27" s="34"/>
      <c r="G27" s="35"/>
      <c r="H27" s="34"/>
      <c r="I27" s="30"/>
      <c r="J27" s="30"/>
      <c r="K27" s="30"/>
      <c r="L27" s="31"/>
      <c r="M27" s="31"/>
      <c r="N27" s="30"/>
      <c r="O27" s="30"/>
      <c r="P27" s="30"/>
      <c r="Q27" s="30"/>
      <c r="R27" s="31"/>
      <c r="S27" s="31"/>
      <c r="T27" s="31"/>
      <c r="U27" s="31"/>
      <c r="V27" s="31"/>
      <c r="W27" s="31"/>
      <c r="X27" s="31"/>
    </row>
    <row r="28" spans="1:24" x14ac:dyDescent="0.25">
      <c r="A28" s="33"/>
      <c r="B28" s="34"/>
      <c r="C28" s="35"/>
      <c r="D28" s="34"/>
      <c r="E28" s="33"/>
      <c r="F28" s="34"/>
      <c r="G28" s="35"/>
      <c r="H28" s="34"/>
      <c r="I28" s="30"/>
      <c r="J28" s="30"/>
      <c r="K28" s="30"/>
      <c r="L28" s="31"/>
      <c r="M28" s="31"/>
      <c r="N28" s="30"/>
      <c r="O28" s="30"/>
      <c r="P28" s="30"/>
      <c r="Q28" s="30"/>
      <c r="R28" s="31"/>
      <c r="S28" s="31"/>
      <c r="T28" s="31"/>
      <c r="U28" s="31"/>
      <c r="V28" s="31"/>
      <c r="W28" s="31"/>
      <c r="X28" s="31"/>
    </row>
    <row r="29" spans="1:24" x14ac:dyDescent="0.25">
      <c r="A29" s="33"/>
      <c r="B29" s="34"/>
      <c r="C29" s="35"/>
      <c r="D29" s="34"/>
      <c r="E29" s="33"/>
      <c r="F29" s="34"/>
      <c r="G29" s="35"/>
      <c r="H29" s="34"/>
      <c r="I29" s="30"/>
      <c r="J29" s="30"/>
      <c r="K29" s="30"/>
      <c r="L29" s="31"/>
      <c r="M29" s="31"/>
      <c r="N29" s="30"/>
      <c r="O29" s="30"/>
      <c r="P29" s="30"/>
      <c r="Q29" s="30"/>
      <c r="R29" s="31"/>
      <c r="S29" s="31"/>
      <c r="T29" s="31"/>
      <c r="U29" s="31"/>
      <c r="V29" s="31"/>
      <c r="W29" s="31"/>
      <c r="X29" s="31"/>
    </row>
    <row r="30" spans="1:24" ht="15.75" thickBot="1" x14ac:dyDescent="0.3">
      <c r="A30" s="39" t="s">
        <v>23</v>
      </c>
      <c r="B30" s="40">
        <f>SUM(B18:B29)*(1/8)</f>
        <v>0</v>
      </c>
      <c r="C30" s="39" t="s">
        <v>23</v>
      </c>
      <c r="D30" s="40">
        <f>SUM(D18:D29)*(2/8)</f>
        <v>0</v>
      </c>
      <c r="E30" s="39" t="s">
        <v>23</v>
      </c>
      <c r="F30" s="40">
        <f>SUM(F18:F29)*(3/8)</f>
        <v>0</v>
      </c>
      <c r="G30" s="39" t="s">
        <v>23</v>
      </c>
      <c r="H30" s="40">
        <f>SUM(H18:H29)*(4/8)</f>
        <v>0</v>
      </c>
      <c r="I30" s="36"/>
      <c r="J30" s="36"/>
      <c r="K30" s="21"/>
      <c r="L30" s="31"/>
      <c r="M30" s="36"/>
      <c r="N30" s="36"/>
      <c r="O30" s="36"/>
      <c r="P30" s="36"/>
      <c r="Q30" s="21"/>
      <c r="R30" s="31"/>
      <c r="S30" s="31"/>
      <c r="T30" s="31"/>
      <c r="U30" s="31"/>
      <c r="V30" s="31"/>
      <c r="W30" s="31"/>
      <c r="X30" s="31"/>
    </row>
    <row r="31" spans="1:24" x14ac:dyDescent="0.25"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15.75" thickBot="1" x14ac:dyDescent="0.3">
      <c r="A32" s="56" t="s">
        <v>28</v>
      </c>
      <c r="B32" s="57"/>
      <c r="C32" s="57"/>
      <c r="D32" s="57"/>
      <c r="E32" s="57"/>
      <c r="F32" s="60"/>
      <c r="G32" s="60"/>
      <c r="H32" s="60"/>
    </row>
    <row r="33" spans="1:8" x14ac:dyDescent="0.25">
      <c r="A33" s="173" t="s">
        <v>24</v>
      </c>
      <c r="B33" s="174"/>
      <c r="C33" s="175" t="s">
        <v>25</v>
      </c>
      <c r="D33" s="176"/>
      <c r="E33" s="173" t="s">
        <v>92</v>
      </c>
      <c r="F33" s="174"/>
      <c r="G33" s="175" t="s">
        <v>26</v>
      </c>
      <c r="H33" s="176"/>
    </row>
    <row r="34" spans="1:8" x14ac:dyDescent="0.25">
      <c r="A34" s="65" t="s">
        <v>21</v>
      </c>
      <c r="B34" s="66" t="s">
        <v>29</v>
      </c>
      <c r="C34" s="65" t="s">
        <v>21</v>
      </c>
      <c r="D34" s="66" t="s">
        <v>29</v>
      </c>
      <c r="E34" s="65" t="s">
        <v>21</v>
      </c>
      <c r="F34" s="66" t="s">
        <v>29</v>
      </c>
      <c r="G34" s="65" t="s">
        <v>21</v>
      </c>
      <c r="H34" s="66" t="s">
        <v>29</v>
      </c>
    </row>
    <row r="35" spans="1:8" x14ac:dyDescent="0.25">
      <c r="A35" s="33"/>
      <c r="B35" s="34"/>
      <c r="C35" s="35"/>
      <c r="D35" s="34"/>
      <c r="E35" s="33"/>
      <c r="F35" s="34"/>
      <c r="G35" s="35"/>
      <c r="H35" s="34"/>
    </row>
    <row r="36" spans="1:8" x14ac:dyDescent="0.25">
      <c r="A36" s="33"/>
      <c r="B36" s="34"/>
      <c r="C36" s="35"/>
      <c r="D36" s="34"/>
      <c r="E36" s="33"/>
      <c r="F36" s="34"/>
      <c r="G36" s="35"/>
      <c r="H36" s="34"/>
    </row>
    <row r="37" spans="1:8" x14ac:dyDescent="0.25">
      <c r="A37" s="33"/>
      <c r="B37" s="34"/>
      <c r="C37" s="35"/>
      <c r="D37" s="34"/>
      <c r="E37" s="33"/>
      <c r="F37" s="34"/>
      <c r="G37" s="35"/>
      <c r="H37" s="34"/>
    </row>
    <row r="38" spans="1:8" x14ac:dyDescent="0.25">
      <c r="A38" s="33"/>
      <c r="B38" s="34"/>
      <c r="C38" s="35"/>
      <c r="D38" s="34"/>
      <c r="E38" s="33"/>
      <c r="F38" s="34"/>
      <c r="G38" s="35"/>
      <c r="H38" s="34"/>
    </row>
    <row r="39" spans="1:8" x14ac:dyDescent="0.25">
      <c r="A39" s="33"/>
      <c r="B39" s="34"/>
      <c r="C39" s="35"/>
      <c r="D39" s="34"/>
      <c r="E39" s="33"/>
      <c r="F39" s="34"/>
      <c r="G39" s="35"/>
      <c r="H39" s="34"/>
    </row>
    <row r="40" spans="1:8" x14ac:dyDescent="0.25">
      <c r="A40" s="33"/>
      <c r="B40" s="34"/>
      <c r="C40" s="35"/>
      <c r="D40" s="34"/>
      <c r="E40" s="33"/>
      <c r="F40" s="34"/>
      <c r="G40" s="35"/>
      <c r="H40" s="34"/>
    </row>
    <row r="41" spans="1:8" x14ac:dyDescent="0.25">
      <c r="A41" s="33"/>
      <c r="B41" s="34"/>
      <c r="C41" s="35"/>
      <c r="D41" s="34"/>
      <c r="E41" s="33"/>
      <c r="F41" s="34"/>
      <c r="G41" s="35"/>
      <c r="H41" s="34"/>
    </row>
    <row r="42" spans="1:8" x14ac:dyDescent="0.25">
      <c r="A42" s="33"/>
      <c r="B42" s="34"/>
      <c r="C42" s="35"/>
      <c r="D42" s="34"/>
      <c r="E42" s="33"/>
      <c r="F42" s="34"/>
      <c r="G42" s="35"/>
      <c r="H42" s="34"/>
    </row>
    <row r="43" spans="1:8" x14ac:dyDescent="0.25">
      <c r="A43" s="33"/>
      <c r="B43" s="34"/>
      <c r="C43" s="35"/>
      <c r="D43" s="34"/>
      <c r="E43" s="33"/>
      <c r="F43" s="34"/>
      <c r="G43" s="35"/>
      <c r="H43" s="34"/>
    </row>
    <row r="44" spans="1:8" x14ac:dyDescent="0.25">
      <c r="A44" s="33"/>
      <c r="B44" s="34"/>
      <c r="C44" s="35"/>
      <c r="D44" s="34"/>
      <c r="E44" s="33"/>
      <c r="F44" s="34"/>
      <c r="G44" s="35"/>
      <c r="H44" s="34"/>
    </row>
    <row r="45" spans="1:8" x14ac:dyDescent="0.25">
      <c r="A45" s="33"/>
      <c r="B45" s="34"/>
      <c r="C45" s="35"/>
      <c r="D45" s="34"/>
      <c r="E45" s="33"/>
      <c r="F45" s="34"/>
      <c r="G45" s="35"/>
      <c r="H45" s="34"/>
    </row>
    <row r="46" spans="1:8" x14ac:dyDescent="0.25">
      <c r="A46" s="33"/>
      <c r="B46" s="34"/>
      <c r="C46" s="35"/>
      <c r="D46" s="34"/>
      <c r="E46" s="33"/>
      <c r="F46" s="34"/>
      <c r="G46" s="35"/>
      <c r="H46" s="34"/>
    </row>
    <row r="47" spans="1:8" ht="15.75" thickBot="1" x14ac:dyDescent="0.3">
      <c r="A47" s="41" t="s">
        <v>23</v>
      </c>
      <c r="B47" s="42">
        <f>SUM(B35:B46)*2</f>
        <v>0</v>
      </c>
      <c r="C47" s="41" t="s">
        <v>23</v>
      </c>
      <c r="D47" s="42">
        <f>SUM(D35:D46)*4</f>
        <v>0</v>
      </c>
      <c r="E47" s="41" t="s">
        <v>23</v>
      </c>
      <c r="F47" s="42">
        <f>SUM(F35:F46)*6</f>
        <v>0</v>
      </c>
      <c r="G47" s="41" t="s">
        <v>23</v>
      </c>
      <c r="H47" s="42">
        <f>SUM(H35:H46)*8</f>
        <v>0</v>
      </c>
    </row>
    <row r="49" spans="1:4" ht="15.75" thickBot="1" x14ac:dyDescent="0.3">
      <c r="A49" s="60" t="s">
        <v>30</v>
      </c>
      <c r="B49" s="57"/>
      <c r="C49" s="60" t="s">
        <v>156</v>
      </c>
      <c r="D49" s="57"/>
    </row>
    <row r="50" spans="1:4" x14ac:dyDescent="0.25">
      <c r="A50" s="173" t="s">
        <v>24</v>
      </c>
      <c r="B50" s="174"/>
      <c r="C50" s="173" t="s">
        <v>24</v>
      </c>
      <c r="D50" s="174"/>
    </row>
    <row r="51" spans="1:4" x14ac:dyDescent="0.25">
      <c r="A51" s="65" t="s">
        <v>21</v>
      </c>
      <c r="B51" s="66" t="s">
        <v>29</v>
      </c>
      <c r="C51" s="65" t="s">
        <v>21</v>
      </c>
      <c r="D51" s="66" t="s">
        <v>29</v>
      </c>
    </row>
    <row r="52" spans="1:4" x14ac:dyDescent="0.25">
      <c r="A52" s="33"/>
      <c r="B52" s="34"/>
      <c r="C52" s="33"/>
      <c r="D52" s="34"/>
    </row>
    <row r="53" spans="1:4" x14ac:dyDescent="0.25">
      <c r="A53" s="33"/>
      <c r="B53" s="34"/>
      <c r="C53" s="33"/>
      <c r="D53" s="34"/>
    </row>
    <row r="54" spans="1:4" x14ac:dyDescent="0.25">
      <c r="A54" s="33"/>
      <c r="B54" s="34"/>
      <c r="C54" s="33"/>
      <c r="D54" s="34"/>
    </row>
    <row r="55" spans="1:4" x14ac:dyDescent="0.25">
      <c r="A55" s="33"/>
      <c r="B55" s="34"/>
      <c r="C55" s="33"/>
      <c r="D55" s="34"/>
    </row>
    <row r="56" spans="1:4" x14ac:dyDescent="0.25">
      <c r="A56" s="33"/>
      <c r="B56" s="34"/>
      <c r="C56" s="33"/>
      <c r="D56" s="34"/>
    </row>
    <row r="57" spans="1:4" x14ac:dyDescent="0.25">
      <c r="A57" s="33"/>
      <c r="B57" s="34"/>
      <c r="C57" s="33"/>
      <c r="D57" s="34"/>
    </row>
    <row r="58" spans="1:4" x14ac:dyDescent="0.25">
      <c r="A58" s="33"/>
      <c r="B58" s="34"/>
      <c r="C58" s="33"/>
      <c r="D58" s="34"/>
    </row>
    <row r="59" spans="1:4" x14ac:dyDescent="0.25">
      <c r="A59" s="33"/>
      <c r="B59" s="34"/>
      <c r="C59" s="33"/>
      <c r="D59" s="34"/>
    </row>
    <row r="60" spans="1:4" x14ac:dyDescent="0.25">
      <c r="A60" s="33"/>
      <c r="B60" s="34"/>
      <c r="C60" s="33"/>
      <c r="D60" s="34"/>
    </row>
    <row r="61" spans="1:4" x14ac:dyDescent="0.25">
      <c r="A61" s="33"/>
      <c r="B61" s="34"/>
      <c r="C61" s="33"/>
      <c r="D61" s="34"/>
    </row>
    <row r="62" spans="1:4" x14ac:dyDescent="0.25">
      <c r="A62" s="33"/>
      <c r="B62" s="34"/>
      <c r="C62" s="33"/>
      <c r="D62" s="34"/>
    </row>
    <row r="63" spans="1:4" x14ac:dyDescent="0.25">
      <c r="A63" s="33"/>
      <c r="B63" s="34"/>
      <c r="C63" s="33"/>
      <c r="D63" s="34"/>
    </row>
    <row r="64" spans="1:4" ht="15.75" thickBot="1" x14ac:dyDescent="0.3">
      <c r="A64" s="41" t="s">
        <v>23</v>
      </c>
      <c r="B64" s="42">
        <f>SUM(B52:B63)*5</f>
        <v>0</v>
      </c>
      <c r="C64" s="41" t="s">
        <v>23</v>
      </c>
      <c r="D64" s="42">
        <f>SUM(D52:D63)*4</f>
        <v>0</v>
      </c>
    </row>
  </sheetData>
  <sheetProtection password="B7E1" sheet="1" objects="1" scenarios="1"/>
  <mergeCells count="14">
    <mergeCell ref="A50:B50"/>
    <mergeCell ref="B13:E13"/>
    <mergeCell ref="A16:B16"/>
    <mergeCell ref="C16:D16"/>
    <mergeCell ref="E16:F16"/>
    <mergeCell ref="C50:D50"/>
    <mergeCell ref="C3:C6"/>
    <mergeCell ref="C7:C10"/>
    <mergeCell ref="G16:H16"/>
    <mergeCell ref="A33:B33"/>
    <mergeCell ref="C33:D33"/>
    <mergeCell ref="E33:F33"/>
    <mergeCell ref="G33:H33"/>
    <mergeCell ref="B3:B1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3" sqref="B3:E3"/>
    </sheetView>
  </sheetViews>
  <sheetFormatPr defaultRowHeight="15" x14ac:dyDescent="0.25"/>
  <cols>
    <col min="1" max="1" width="9.140625" style="8"/>
    <col min="2" max="2" width="20.85546875" style="8" customWidth="1"/>
    <col min="3" max="3" width="21" style="8" customWidth="1"/>
    <col min="4" max="4" width="18.140625" style="8" customWidth="1"/>
    <col min="5" max="5" width="20.85546875" style="8" customWidth="1"/>
    <col min="6" max="6" width="12.85546875" style="8" customWidth="1"/>
    <col min="7" max="16384" width="9.140625" style="8"/>
  </cols>
  <sheetData>
    <row r="1" spans="1:9" x14ac:dyDescent="0.25">
      <c r="A1" s="60"/>
      <c r="B1" s="60"/>
      <c r="C1" s="60"/>
      <c r="D1" s="60"/>
      <c r="E1" s="60"/>
      <c r="F1" s="60"/>
      <c r="G1" s="60"/>
      <c r="H1" s="60"/>
      <c r="I1" s="60"/>
    </row>
    <row r="2" spans="1:9" ht="30" x14ac:dyDescent="0.25">
      <c r="A2" s="60"/>
      <c r="B2" s="71" t="s">
        <v>0</v>
      </c>
      <c r="C2" s="188" t="s">
        <v>116</v>
      </c>
      <c r="D2" s="189"/>
      <c r="E2" s="190"/>
      <c r="F2" s="71" t="s">
        <v>22</v>
      </c>
      <c r="G2" s="60"/>
      <c r="H2" s="60"/>
      <c r="I2" s="60"/>
    </row>
    <row r="3" spans="1:9" ht="57.75" customHeight="1" x14ac:dyDescent="0.25">
      <c r="A3" s="60"/>
      <c r="B3" s="72" t="s">
        <v>144</v>
      </c>
      <c r="C3" s="191" t="s">
        <v>32</v>
      </c>
      <c r="D3" s="192"/>
      <c r="E3" s="193"/>
      <c r="F3" s="47">
        <f>H22</f>
        <v>0</v>
      </c>
      <c r="G3" s="60"/>
      <c r="H3" s="60"/>
      <c r="I3" s="60"/>
    </row>
    <row r="4" spans="1:9" x14ac:dyDescent="0.25">
      <c r="A4" s="60"/>
      <c r="B4" s="180" t="s">
        <v>31</v>
      </c>
      <c r="C4" s="181"/>
      <c r="D4" s="181"/>
      <c r="E4" s="181"/>
      <c r="F4" s="38">
        <f>F3</f>
        <v>0</v>
      </c>
      <c r="G4" s="60"/>
      <c r="H4" s="60"/>
      <c r="I4" s="60"/>
    </row>
    <row r="5" spans="1:9" x14ac:dyDescent="0.25">
      <c r="A5" s="60"/>
      <c r="B5" s="26"/>
      <c r="C5" s="26"/>
      <c r="D5" s="26"/>
      <c r="E5" s="26"/>
      <c r="F5" s="96"/>
      <c r="G5" s="60"/>
      <c r="H5" s="60"/>
      <c r="I5" s="60"/>
    </row>
    <row r="6" spans="1:9" x14ac:dyDescent="0.25">
      <c r="A6" s="60"/>
      <c r="B6" s="60"/>
      <c r="C6" s="60"/>
      <c r="D6" s="60"/>
      <c r="E6" s="60"/>
      <c r="F6" s="60"/>
      <c r="G6" s="60"/>
      <c r="H6" s="60"/>
      <c r="I6" s="60"/>
    </row>
    <row r="7" spans="1:9" ht="15.75" thickBot="1" x14ac:dyDescent="0.3">
      <c r="A7" s="60"/>
      <c r="B7" s="56" t="s">
        <v>33</v>
      </c>
      <c r="C7" s="57"/>
      <c r="D7" s="60"/>
      <c r="E7" s="60"/>
      <c r="F7" s="60"/>
      <c r="G7" s="60"/>
      <c r="H7" s="60"/>
      <c r="I7" s="60"/>
    </row>
    <row r="8" spans="1:9" x14ac:dyDescent="0.25">
      <c r="A8" s="60"/>
      <c r="B8" s="182" t="s">
        <v>34</v>
      </c>
      <c r="C8" s="187"/>
      <c r="D8" s="187"/>
      <c r="E8" s="187"/>
      <c r="F8" s="187"/>
      <c r="G8" s="187"/>
      <c r="H8" s="183"/>
      <c r="I8" s="60"/>
    </row>
    <row r="9" spans="1:9" ht="30" x14ac:dyDescent="0.25">
      <c r="A9" s="60"/>
      <c r="B9" s="65" t="s">
        <v>21</v>
      </c>
      <c r="C9" s="73" t="s">
        <v>35</v>
      </c>
      <c r="D9" s="73" t="s">
        <v>36</v>
      </c>
      <c r="E9" s="73" t="s">
        <v>37</v>
      </c>
      <c r="F9" s="75" t="s">
        <v>95</v>
      </c>
      <c r="G9" s="75" t="s">
        <v>22</v>
      </c>
      <c r="H9" s="104" t="s">
        <v>96</v>
      </c>
      <c r="I9" s="26"/>
    </row>
    <row r="10" spans="1:9" x14ac:dyDescent="0.25">
      <c r="B10" s="33"/>
      <c r="C10" s="43"/>
      <c r="D10" s="43"/>
      <c r="E10" s="44"/>
      <c r="F10" s="102"/>
      <c r="G10" s="76">
        <f t="shared" ref="G10:G21" si="0">INT((D10-C10+1)/7)*E10</f>
        <v>0</v>
      </c>
      <c r="H10" s="74">
        <f t="shared" ref="H10:H21" si="1">IF(F10&lt;&gt;0,F10,G10)</f>
        <v>0</v>
      </c>
      <c r="I10" s="45"/>
    </row>
    <row r="11" spans="1:9" x14ac:dyDescent="0.25">
      <c r="B11" s="33"/>
      <c r="C11" s="43"/>
      <c r="D11" s="43"/>
      <c r="E11" s="44"/>
      <c r="F11" s="102"/>
      <c r="G11" s="76">
        <f t="shared" si="0"/>
        <v>0</v>
      </c>
      <c r="H11" s="74">
        <f t="shared" si="1"/>
        <v>0</v>
      </c>
      <c r="I11" s="45"/>
    </row>
    <row r="12" spans="1:9" x14ac:dyDescent="0.25">
      <c r="B12" s="33"/>
      <c r="C12" s="43"/>
      <c r="D12" s="43"/>
      <c r="E12" s="44"/>
      <c r="F12" s="102"/>
      <c r="G12" s="76">
        <f t="shared" si="0"/>
        <v>0</v>
      </c>
      <c r="H12" s="74">
        <f t="shared" si="1"/>
        <v>0</v>
      </c>
      <c r="I12" s="45"/>
    </row>
    <row r="13" spans="1:9" x14ac:dyDescent="0.25">
      <c r="B13" s="33"/>
      <c r="C13" s="43"/>
      <c r="D13" s="43"/>
      <c r="E13" s="44"/>
      <c r="F13" s="102"/>
      <c r="G13" s="76">
        <f t="shared" si="0"/>
        <v>0</v>
      </c>
      <c r="H13" s="74">
        <f t="shared" si="1"/>
        <v>0</v>
      </c>
      <c r="I13" s="45"/>
    </row>
    <row r="14" spans="1:9" x14ac:dyDescent="0.25">
      <c r="B14" s="33"/>
      <c r="C14" s="43"/>
      <c r="D14" s="43"/>
      <c r="E14" s="44"/>
      <c r="F14" s="102"/>
      <c r="G14" s="76">
        <f t="shared" si="0"/>
        <v>0</v>
      </c>
      <c r="H14" s="74">
        <f t="shared" si="1"/>
        <v>0</v>
      </c>
      <c r="I14" s="45"/>
    </row>
    <row r="15" spans="1:9" x14ac:dyDescent="0.25">
      <c r="B15" s="33"/>
      <c r="C15" s="43"/>
      <c r="D15" s="43"/>
      <c r="E15" s="44"/>
      <c r="F15" s="102"/>
      <c r="G15" s="76">
        <f t="shared" si="0"/>
        <v>0</v>
      </c>
      <c r="H15" s="74">
        <f t="shared" si="1"/>
        <v>0</v>
      </c>
      <c r="I15" s="45"/>
    </row>
    <row r="16" spans="1:9" x14ac:dyDescent="0.25">
      <c r="B16" s="33"/>
      <c r="C16" s="43"/>
      <c r="D16" s="43"/>
      <c r="E16" s="44"/>
      <c r="F16" s="102"/>
      <c r="G16" s="76">
        <f t="shared" si="0"/>
        <v>0</v>
      </c>
      <c r="H16" s="74">
        <f t="shared" si="1"/>
        <v>0</v>
      </c>
      <c r="I16" s="45"/>
    </row>
    <row r="17" spans="2:9" x14ac:dyDescent="0.25">
      <c r="B17" s="33"/>
      <c r="C17" s="43"/>
      <c r="D17" s="43"/>
      <c r="E17" s="44"/>
      <c r="F17" s="102"/>
      <c r="G17" s="76">
        <f t="shared" si="0"/>
        <v>0</v>
      </c>
      <c r="H17" s="74">
        <f t="shared" si="1"/>
        <v>0</v>
      </c>
      <c r="I17" s="45"/>
    </row>
    <row r="18" spans="2:9" x14ac:dyDescent="0.25">
      <c r="B18" s="33"/>
      <c r="C18" s="43"/>
      <c r="D18" s="43"/>
      <c r="E18" s="44"/>
      <c r="F18" s="102"/>
      <c r="G18" s="76">
        <f t="shared" si="0"/>
        <v>0</v>
      </c>
      <c r="H18" s="74">
        <f t="shared" si="1"/>
        <v>0</v>
      </c>
      <c r="I18" s="45"/>
    </row>
    <row r="19" spans="2:9" x14ac:dyDescent="0.25">
      <c r="B19" s="33"/>
      <c r="C19" s="43"/>
      <c r="D19" s="43"/>
      <c r="E19" s="44"/>
      <c r="F19" s="102"/>
      <c r="G19" s="76">
        <f t="shared" si="0"/>
        <v>0</v>
      </c>
      <c r="H19" s="74">
        <f t="shared" si="1"/>
        <v>0</v>
      </c>
      <c r="I19" s="45"/>
    </row>
    <row r="20" spans="2:9" x14ac:dyDescent="0.25">
      <c r="B20" s="33"/>
      <c r="C20" s="43"/>
      <c r="D20" s="43"/>
      <c r="E20" s="44"/>
      <c r="F20" s="102"/>
      <c r="G20" s="76">
        <f t="shared" si="0"/>
        <v>0</v>
      </c>
      <c r="H20" s="74">
        <f t="shared" si="1"/>
        <v>0</v>
      </c>
      <c r="I20" s="45"/>
    </row>
    <row r="21" spans="2:9" ht="15.75" thickBot="1" x14ac:dyDescent="0.3">
      <c r="B21" s="77"/>
      <c r="C21" s="78"/>
      <c r="D21" s="78"/>
      <c r="E21" s="79"/>
      <c r="F21" s="103"/>
      <c r="G21" s="80">
        <f t="shared" si="0"/>
        <v>0</v>
      </c>
      <c r="H21" s="81">
        <f t="shared" si="1"/>
        <v>0</v>
      </c>
      <c r="I21" s="45"/>
    </row>
    <row r="22" spans="2:9" ht="15.75" thickBot="1" x14ac:dyDescent="0.3">
      <c r="B22" s="184" t="s">
        <v>23</v>
      </c>
      <c r="C22" s="185"/>
      <c r="D22" s="185"/>
      <c r="E22" s="185"/>
      <c r="F22" s="185"/>
      <c r="G22" s="186"/>
      <c r="H22" s="90">
        <f>SUM(H10:H21)*(1/20)</f>
        <v>0</v>
      </c>
    </row>
    <row r="23" spans="2:9" x14ac:dyDescent="0.25">
      <c r="B23" s="60" t="s">
        <v>97</v>
      </c>
      <c r="C23" s="60"/>
      <c r="D23" s="60"/>
      <c r="E23" s="60"/>
      <c r="F23" s="60"/>
      <c r="G23" s="60"/>
      <c r="H23" s="60"/>
    </row>
    <row r="24" spans="2:9" x14ac:dyDescent="0.25">
      <c r="B24" s="60"/>
      <c r="C24" s="60"/>
      <c r="D24" s="60"/>
      <c r="E24" s="60"/>
      <c r="F24" s="60"/>
      <c r="G24" s="60"/>
      <c r="H24" s="60"/>
    </row>
  </sheetData>
  <sheetProtection password="B7E1" sheet="1" objects="1" scenarios="1"/>
  <mergeCells count="5">
    <mergeCell ref="B4:E4"/>
    <mergeCell ref="B22:G22"/>
    <mergeCell ref="B8:H8"/>
    <mergeCell ref="C2:E2"/>
    <mergeCell ref="C3:E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3" sqref="B3:E3"/>
    </sheetView>
  </sheetViews>
  <sheetFormatPr defaultRowHeight="15" x14ac:dyDescent="0.25"/>
  <cols>
    <col min="1" max="1" width="9.140625" style="8"/>
    <col min="2" max="2" width="21.42578125" style="8" customWidth="1"/>
    <col min="3" max="3" width="15.5703125" style="8" customWidth="1"/>
    <col min="4" max="4" width="15.42578125" style="8" customWidth="1"/>
    <col min="5" max="5" width="16.140625" style="8" customWidth="1"/>
    <col min="6" max="16384" width="9.140625" style="8"/>
  </cols>
  <sheetData>
    <row r="1" spans="1:8" x14ac:dyDescent="0.25">
      <c r="A1" s="60"/>
      <c r="B1" s="60"/>
      <c r="C1" s="60"/>
      <c r="D1" s="60"/>
      <c r="E1" s="60"/>
      <c r="F1" s="60"/>
      <c r="G1" s="60"/>
      <c r="H1" s="60"/>
    </row>
    <row r="2" spans="1:8" ht="30" x14ac:dyDescent="0.25">
      <c r="A2" s="60"/>
      <c r="B2" s="71" t="s">
        <v>0</v>
      </c>
      <c r="C2" s="188" t="s">
        <v>116</v>
      </c>
      <c r="D2" s="189"/>
      <c r="E2" s="190"/>
      <c r="F2" s="71" t="s">
        <v>22</v>
      </c>
      <c r="G2" s="60"/>
      <c r="H2" s="60"/>
    </row>
    <row r="3" spans="1:8" ht="45" x14ac:dyDescent="0.25">
      <c r="A3" s="60"/>
      <c r="B3" s="72" t="s">
        <v>142</v>
      </c>
      <c r="C3" s="191" t="s">
        <v>143</v>
      </c>
      <c r="D3" s="192"/>
      <c r="E3" s="193"/>
      <c r="F3" s="47">
        <f>H22</f>
        <v>0</v>
      </c>
      <c r="G3" s="60"/>
      <c r="H3" s="60"/>
    </row>
    <row r="4" spans="1:8" x14ac:dyDescent="0.25">
      <c r="A4" s="60"/>
      <c r="B4" s="180" t="s">
        <v>31</v>
      </c>
      <c r="C4" s="181"/>
      <c r="D4" s="181"/>
      <c r="E4" s="181"/>
      <c r="F4" s="38">
        <f>F3</f>
        <v>0</v>
      </c>
      <c r="G4" s="60"/>
      <c r="H4" s="60"/>
    </row>
    <row r="5" spans="1:8" x14ac:dyDescent="0.25">
      <c r="A5" s="60"/>
      <c r="B5" s="26"/>
      <c r="C5" s="26"/>
      <c r="D5" s="26"/>
      <c r="E5" s="26"/>
      <c r="F5" s="96"/>
      <c r="G5" s="60"/>
      <c r="H5" s="60"/>
    </row>
    <row r="6" spans="1:8" x14ac:dyDescent="0.25">
      <c r="A6" s="60"/>
      <c r="B6" s="60"/>
      <c r="C6" s="60"/>
      <c r="D6" s="60"/>
      <c r="E6" s="60"/>
      <c r="F6" s="60"/>
      <c r="G6" s="60"/>
      <c r="H6" s="60"/>
    </row>
    <row r="7" spans="1:8" ht="15.75" thickBot="1" x14ac:dyDescent="0.3">
      <c r="A7" s="60"/>
      <c r="B7" s="56" t="s">
        <v>38</v>
      </c>
      <c r="C7" s="57"/>
      <c r="D7" s="60"/>
      <c r="E7" s="60"/>
      <c r="F7" s="60"/>
      <c r="G7" s="60"/>
      <c r="H7" s="60"/>
    </row>
    <row r="8" spans="1:8" x14ac:dyDescent="0.25">
      <c r="A8" s="60"/>
      <c r="B8" s="196" t="s">
        <v>98</v>
      </c>
      <c r="C8" s="197"/>
      <c r="D8" s="197"/>
      <c r="E8" s="197"/>
      <c r="F8" s="197"/>
      <c r="G8" s="197"/>
      <c r="H8" s="198"/>
    </row>
    <row r="9" spans="1:8" ht="30" x14ac:dyDescent="0.25">
      <c r="A9" s="60"/>
      <c r="B9" s="87" t="s">
        <v>21</v>
      </c>
      <c r="C9" s="88" t="s">
        <v>35</v>
      </c>
      <c r="D9" s="88" t="s">
        <v>36</v>
      </c>
      <c r="E9" s="88" t="s">
        <v>37</v>
      </c>
      <c r="F9" s="97" t="s">
        <v>95</v>
      </c>
      <c r="G9" s="89" t="s">
        <v>22</v>
      </c>
      <c r="H9" s="105" t="s">
        <v>96</v>
      </c>
    </row>
    <row r="10" spans="1:8" x14ac:dyDescent="0.25">
      <c r="B10" s="33"/>
      <c r="C10" s="43"/>
      <c r="D10" s="43"/>
      <c r="E10" s="44"/>
      <c r="F10" s="44"/>
      <c r="G10" s="85">
        <f>INT((D10-C10+1)/7)*E10</f>
        <v>0</v>
      </c>
      <c r="H10" s="74">
        <f>IF(F10&lt;&gt;0,F10,G10)</f>
        <v>0</v>
      </c>
    </row>
    <row r="11" spans="1:8" x14ac:dyDescent="0.25">
      <c r="B11" s="33"/>
      <c r="C11" s="43"/>
      <c r="D11" s="43"/>
      <c r="E11" s="44"/>
      <c r="F11" s="44"/>
      <c r="G11" s="85">
        <f t="shared" ref="G11:G21" si="0">INT((D11-C11+1)/7)*E11</f>
        <v>0</v>
      </c>
      <c r="H11" s="74">
        <f t="shared" ref="H11:H21" si="1">IF(F11&lt;&gt;0,F11,G11)</f>
        <v>0</v>
      </c>
    </row>
    <row r="12" spans="1:8" x14ac:dyDescent="0.25">
      <c r="B12" s="33"/>
      <c r="C12" s="43"/>
      <c r="D12" s="43"/>
      <c r="E12" s="44"/>
      <c r="F12" s="44"/>
      <c r="G12" s="85">
        <f t="shared" si="0"/>
        <v>0</v>
      </c>
      <c r="H12" s="74">
        <f t="shared" si="1"/>
        <v>0</v>
      </c>
    </row>
    <row r="13" spans="1:8" x14ac:dyDescent="0.25">
      <c r="B13" s="33"/>
      <c r="C13" s="43"/>
      <c r="D13" s="43"/>
      <c r="E13" s="44"/>
      <c r="F13" s="44"/>
      <c r="G13" s="85">
        <f t="shared" si="0"/>
        <v>0</v>
      </c>
      <c r="H13" s="74">
        <f t="shared" si="1"/>
        <v>0</v>
      </c>
    </row>
    <row r="14" spans="1:8" x14ac:dyDescent="0.25">
      <c r="B14" s="33"/>
      <c r="C14" s="43"/>
      <c r="D14" s="43"/>
      <c r="E14" s="44"/>
      <c r="F14" s="44"/>
      <c r="G14" s="85">
        <f t="shared" si="0"/>
        <v>0</v>
      </c>
      <c r="H14" s="74">
        <f t="shared" si="1"/>
        <v>0</v>
      </c>
    </row>
    <row r="15" spans="1:8" x14ac:dyDescent="0.25">
      <c r="B15" s="33"/>
      <c r="C15" s="43"/>
      <c r="D15" s="43"/>
      <c r="E15" s="44"/>
      <c r="F15" s="44"/>
      <c r="G15" s="85">
        <f t="shared" si="0"/>
        <v>0</v>
      </c>
      <c r="H15" s="74">
        <f t="shared" si="1"/>
        <v>0</v>
      </c>
    </row>
    <row r="16" spans="1:8" x14ac:dyDescent="0.25">
      <c r="B16" s="33"/>
      <c r="C16" s="43"/>
      <c r="D16" s="43"/>
      <c r="E16" s="44"/>
      <c r="F16" s="44"/>
      <c r="G16" s="85">
        <f t="shared" si="0"/>
        <v>0</v>
      </c>
      <c r="H16" s="74">
        <f t="shared" si="1"/>
        <v>0</v>
      </c>
    </row>
    <row r="17" spans="2:8" x14ac:dyDescent="0.25">
      <c r="B17" s="33"/>
      <c r="C17" s="43"/>
      <c r="D17" s="43"/>
      <c r="E17" s="44"/>
      <c r="F17" s="44"/>
      <c r="G17" s="85">
        <f t="shared" si="0"/>
        <v>0</v>
      </c>
      <c r="H17" s="74">
        <f t="shared" si="1"/>
        <v>0</v>
      </c>
    </row>
    <row r="18" spans="2:8" x14ac:dyDescent="0.25">
      <c r="B18" s="33"/>
      <c r="C18" s="43"/>
      <c r="D18" s="43"/>
      <c r="E18" s="44"/>
      <c r="F18" s="44"/>
      <c r="G18" s="85">
        <f t="shared" si="0"/>
        <v>0</v>
      </c>
      <c r="H18" s="74">
        <f t="shared" si="1"/>
        <v>0</v>
      </c>
    </row>
    <row r="19" spans="2:8" x14ac:dyDescent="0.25">
      <c r="B19" s="33"/>
      <c r="C19" s="43"/>
      <c r="D19" s="43"/>
      <c r="E19" s="44"/>
      <c r="F19" s="44"/>
      <c r="G19" s="85">
        <f t="shared" si="0"/>
        <v>0</v>
      </c>
      <c r="H19" s="74">
        <f t="shared" si="1"/>
        <v>0</v>
      </c>
    </row>
    <row r="20" spans="2:8" x14ac:dyDescent="0.25">
      <c r="B20" s="33"/>
      <c r="C20" s="43"/>
      <c r="D20" s="43"/>
      <c r="E20" s="44"/>
      <c r="F20" s="44"/>
      <c r="G20" s="85">
        <f t="shared" si="0"/>
        <v>0</v>
      </c>
      <c r="H20" s="74">
        <f t="shared" si="1"/>
        <v>0</v>
      </c>
    </row>
    <row r="21" spans="2:8" ht="15.75" thickBot="1" x14ac:dyDescent="0.3">
      <c r="B21" s="77"/>
      <c r="C21" s="78"/>
      <c r="D21" s="78"/>
      <c r="E21" s="79"/>
      <c r="F21" s="79"/>
      <c r="G21" s="86">
        <f t="shared" si="0"/>
        <v>0</v>
      </c>
      <c r="H21" s="81">
        <f t="shared" si="1"/>
        <v>0</v>
      </c>
    </row>
    <row r="22" spans="2:8" ht="15.75" thickBot="1" x14ac:dyDescent="0.3">
      <c r="B22" s="194" t="s">
        <v>23</v>
      </c>
      <c r="C22" s="195"/>
      <c r="D22" s="195"/>
      <c r="E22" s="195"/>
      <c r="F22" s="195"/>
      <c r="G22" s="195"/>
      <c r="H22" s="91">
        <f>SUM(H10:H21)*(1/20)</f>
        <v>0</v>
      </c>
    </row>
    <row r="23" spans="2:8" x14ac:dyDescent="0.25">
      <c r="B23" s="60" t="s">
        <v>97</v>
      </c>
      <c r="C23" s="60"/>
      <c r="D23" s="60"/>
      <c r="E23" s="60"/>
      <c r="F23" s="60"/>
      <c r="G23" s="60"/>
      <c r="H23" s="60"/>
    </row>
  </sheetData>
  <sheetProtection password="B7E1" sheet="1" objects="1" scenarios="1"/>
  <mergeCells count="5">
    <mergeCell ref="B4:E4"/>
    <mergeCell ref="B22:G22"/>
    <mergeCell ref="B8:H8"/>
    <mergeCell ref="C2:E2"/>
    <mergeCell ref="C3:E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B3" sqref="B3:E3"/>
    </sheetView>
  </sheetViews>
  <sheetFormatPr defaultRowHeight="15" x14ac:dyDescent="0.25"/>
  <cols>
    <col min="1" max="1" width="9.140625" style="8"/>
    <col min="2" max="2" width="21.42578125" style="8" customWidth="1"/>
    <col min="3" max="3" width="15.5703125" style="8" customWidth="1"/>
    <col min="4" max="4" width="15.42578125" style="8" customWidth="1"/>
    <col min="5" max="5" width="16.140625" style="8" customWidth="1"/>
    <col min="6" max="9" width="9.140625" style="8"/>
    <col min="10" max="10" width="13.5703125" style="8" customWidth="1"/>
    <col min="11" max="11" width="12.140625" style="8" customWidth="1"/>
    <col min="12" max="12" width="12.7109375" style="8" customWidth="1"/>
    <col min="13" max="13" width="15.85546875" style="8" customWidth="1"/>
    <col min="14" max="14" width="11.5703125" style="8" customWidth="1"/>
    <col min="15" max="16384" width="9.140625" style="8"/>
  </cols>
  <sheetData>
    <row r="1" spans="1:16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30" x14ac:dyDescent="0.25">
      <c r="A2" s="60"/>
      <c r="B2" s="71" t="s">
        <v>0</v>
      </c>
      <c r="C2" s="188" t="s">
        <v>116</v>
      </c>
      <c r="D2" s="189"/>
      <c r="E2" s="190"/>
      <c r="F2" s="71" t="s">
        <v>22</v>
      </c>
      <c r="G2" s="82"/>
      <c r="H2" s="82"/>
      <c r="I2" s="60"/>
      <c r="J2" s="60"/>
      <c r="K2" s="60"/>
      <c r="L2" s="60"/>
      <c r="M2" s="60"/>
      <c r="N2" s="60"/>
      <c r="O2" s="60"/>
      <c r="P2" s="60"/>
    </row>
    <row r="3" spans="1:16" ht="45" x14ac:dyDescent="0.25">
      <c r="A3" s="60"/>
      <c r="B3" s="112" t="s">
        <v>39</v>
      </c>
      <c r="C3" s="191" t="s">
        <v>32</v>
      </c>
      <c r="D3" s="192"/>
      <c r="E3" s="193"/>
      <c r="F3" s="47">
        <f>H22</f>
        <v>0</v>
      </c>
      <c r="G3" s="83"/>
      <c r="H3" s="83"/>
      <c r="I3" s="60"/>
      <c r="J3" s="60"/>
      <c r="K3" s="60"/>
      <c r="L3" s="60"/>
      <c r="M3" s="60"/>
      <c r="N3" s="60"/>
      <c r="O3" s="60"/>
      <c r="P3" s="60"/>
    </row>
    <row r="4" spans="1:16" x14ac:dyDescent="0.25">
      <c r="A4" s="60"/>
      <c r="B4" s="180" t="s">
        <v>31</v>
      </c>
      <c r="C4" s="181"/>
      <c r="D4" s="181"/>
      <c r="E4" s="181"/>
      <c r="F4" s="38">
        <f>F3</f>
        <v>0</v>
      </c>
      <c r="G4" s="96"/>
      <c r="H4" s="96"/>
      <c r="I4" s="60"/>
      <c r="J4" s="60"/>
      <c r="K4" s="60"/>
      <c r="L4" s="60"/>
      <c r="M4" s="60"/>
      <c r="N4" s="60"/>
      <c r="O4" s="60"/>
      <c r="P4" s="60"/>
    </row>
    <row r="5" spans="1:16" x14ac:dyDescent="0.25">
      <c r="A5" s="60"/>
      <c r="B5" s="26"/>
      <c r="C5" s="26"/>
      <c r="D5" s="26"/>
      <c r="E5" s="26"/>
      <c r="F5" s="96"/>
      <c r="G5" s="96"/>
      <c r="H5" s="96"/>
      <c r="I5" s="60"/>
      <c r="J5" s="60"/>
      <c r="K5" s="60"/>
      <c r="L5" s="60"/>
      <c r="M5" s="60"/>
      <c r="N5" s="60"/>
      <c r="O5" s="60"/>
      <c r="P5" s="60"/>
    </row>
    <row r="6" spans="1:16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5.75" thickBot="1" x14ac:dyDescent="0.3">
      <c r="A7" s="60"/>
      <c r="B7" s="56" t="s">
        <v>40</v>
      </c>
      <c r="C7" s="57"/>
      <c r="D7" s="60"/>
      <c r="E7" s="60"/>
      <c r="F7" s="60"/>
      <c r="G7" s="60"/>
      <c r="H7" s="60"/>
      <c r="I7" s="60"/>
      <c r="J7" s="118"/>
      <c r="K7" s="119"/>
      <c r="L7" s="106"/>
      <c r="M7" s="106"/>
      <c r="N7" s="106"/>
      <c r="O7" s="106"/>
      <c r="P7" s="106"/>
    </row>
    <row r="8" spans="1:16" x14ac:dyDescent="0.25">
      <c r="A8" s="60"/>
      <c r="B8" s="200"/>
      <c r="C8" s="201"/>
      <c r="D8" s="201"/>
      <c r="E8" s="201"/>
      <c r="F8" s="201"/>
      <c r="G8" s="201"/>
      <c r="H8" s="202"/>
      <c r="I8" s="60"/>
      <c r="J8" s="199"/>
      <c r="K8" s="199"/>
      <c r="L8" s="199"/>
      <c r="M8" s="199"/>
      <c r="N8" s="199"/>
      <c r="O8" s="199"/>
      <c r="P8" s="199"/>
    </row>
    <row r="9" spans="1:16" ht="30" x14ac:dyDescent="0.25">
      <c r="A9" s="60"/>
      <c r="B9" s="65" t="s">
        <v>21</v>
      </c>
      <c r="C9" s="73" t="s">
        <v>35</v>
      </c>
      <c r="D9" s="73" t="s">
        <v>36</v>
      </c>
      <c r="E9" s="73" t="s">
        <v>37</v>
      </c>
      <c r="F9" s="75" t="s">
        <v>95</v>
      </c>
      <c r="G9" s="75" t="s">
        <v>22</v>
      </c>
      <c r="H9" s="104" t="s">
        <v>96</v>
      </c>
      <c r="I9" s="84"/>
      <c r="J9" s="120"/>
      <c r="K9" s="120"/>
      <c r="L9" s="120"/>
      <c r="M9" s="120"/>
      <c r="N9" s="120"/>
      <c r="O9" s="120"/>
      <c r="P9" s="121"/>
    </row>
    <row r="10" spans="1:16" x14ac:dyDescent="0.25">
      <c r="B10" s="33"/>
      <c r="C10" s="43"/>
      <c r="D10" s="43"/>
      <c r="E10" s="44"/>
      <c r="F10" s="44"/>
      <c r="G10" s="76">
        <f t="shared" ref="G10:G21" si="0">INT((D10-C10+1)/7)*E10</f>
        <v>0</v>
      </c>
      <c r="H10" s="74">
        <f>IF(F10&lt;&gt;0,F10,G10)</f>
        <v>0</v>
      </c>
      <c r="I10" s="46"/>
      <c r="J10" s="55"/>
      <c r="K10" s="122"/>
      <c r="L10" s="122"/>
      <c r="M10" s="55"/>
      <c r="N10" s="55"/>
      <c r="O10" s="84"/>
      <c r="P10" s="84"/>
    </row>
    <row r="11" spans="1:16" x14ac:dyDescent="0.25">
      <c r="B11" s="33"/>
      <c r="C11" s="43"/>
      <c r="D11" s="43"/>
      <c r="E11" s="44"/>
      <c r="F11" s="44"/>
      <c r="G11" s="76">
        <f t="shared" si="0"/>
        <v>0</v>
      </c>
      <c r="H11" s="74">
        <f t="shared" ref="H11:H21" si="1">IF(F11&lt;&gt;0,F11,G11)</f>
        <v>0</v>
      </c>
      <c r="I11" s="46"/>
      <c r="J11" s="55"/>
      <c r="K11" s="122"/>
      <c r="L11" s="122"/>
      <c r="M11" s="55"/>
      <c r="N11" s="55"/>
      <c r="O11" s="84"/>
      <c r="P11" s="84"/>
    </row>
    <row r="12" spans="1:16" x14ac:dyDescent="0.25">
      <c r="B12" s="33"/>
      <c r="C12" s="43"/>
      <c r="D12" s="43"/>
      <c r="E12" s="44"/>
      <c r="F12" s="44"/>
      <c r="G12" s="76">
        <f t="shared" si="0"/>
        <v>0</v>
      </c>
      <c r="H12" s="74">
        <f t="shared" si="1"/>
        <v>0</v>
      </c>
      <c r="I12" s="46"/>
      <c r="J12" s="55"/>
      <c r="K12" s="122"/>
      <c r="L12" s="122"/>
      <c r="M12" s="55"/>
      <c r="N12" s="55"/>
      <c r="O12" s="84"/>
      <c r="P12" s="84"/>
    </row>
    <row r="13" spans="1:16" x14ac:dyDescent="0.25">
      <c r="B13" s="33"/>
      <c r="C13" s="43"/>
      <c r="D13" s="43"/>
      <c r="E13" s="44"/>
      <c r="F13" s="44"/>
      <c r="G13" s="76">
        <f t="shared" si="0"/>
        <v>0</v>
      </c>
      <c r="H13" s="74">
        <f t="shared" si="1"/>
        <v>0</v>
      </c>
      <c r="I13" s="46"/>
      <c r="J13" s="55"/>
      <c r="K13" s="122"/>
      <c r="L13" s="122"/>
      <c r="M13" s="55"/>
      <c r="N13" s="55"/>
      <c r="O13" s="84"/>
      <c r="P13" s="84"/>
    </row>
    <row r="14" spans="1:16" x14ac:dyDescent="0.25">
      <c r="B14" s="33"/>
      <c r="C14" s="43"/>
      <c r="D14" s="43"/>
      <c r="E14" s="44"/>
      <c r="F14" s="44"/>
      <c r="G14" s="76">
        <f t="shared" si="0"/>
        <v>0</v>
      </c>
      <c r="H14" s="74">
        <f t="shared" si="1"/>
        <v>0</v>
      </c>
      <c r="I14" s="46"/>
      <c r="J14" s="55"/>
      <c r="K14" s="122"/>
      <c r="L14" s="122"/>
      <c r="M14" s="55"/>
      <c r="N14" s="55"/>
      <c r="O14" s="84"/>
      <c r="P14" s="84"/>
    </row>
    <row r="15" spans="1:16" x14ac:dyDescent="0.25">
      <c r="B15" s="33"/>
      <c r="C15" s="43"/>
      <c r="D15" s="43"/>
      <c r="E15" s="44"/>
      <c r="F15" s="44"/>
      <c r="G15" s="76">
        <f t="shared" si="0"/>
        <v>0</v>
      </c>
      <c r="H15" s="74">
        <f t="shared" si="1"/>
        <v>0</v>
      </c>
      <c r="I15" s="46"/>
      <c r="J15" s="55"/>
      <c r="K15" s="122"/>
      <c r="L15" s="122"/>
      <c r="M15" s="55"/>
      <c r="N15" s="55"/>
      <c r="O15" s="84"/>
      <c r="P15" s="84"/>
    </row>
    <row r="16" spans="1:16" x14ac:dyDescent="0.25">
      <c r="B16" s="33"/>
      <c r="C16" s="43"/>
      <c r="D16" s="43"/>
      <c r="E16" s="44"/>
      <c r="F16" s="44"/>
      <c r="G16" s="76">
        <f t="shared" si="0"/>
        <v>0</v>
      </c>
      <c r="H16" s="74">
        <f t="shared" si="1"/>
        <v>0</v>
      </c>
      <c r="I16" s="46"/>
      <c r="J16" s="55"/>
      <c r="K16" s="122"/>
      <c r="L16" s="122"/>
      <c r="M16" s="55"/>
      <c r="N16" s="55"/>
      <c r="O16" s="84"/>
      <c r="P16" s="84"/>
    </row>
    <row r="17" spans="1:17" x14ac:dyDescent="0.25">
      <c r="B17" s="33"/>
      <c r="C17" s="43"/>
      <c r="D17" s="43"/>
      <c r="E17" s="44"/>
      <c r="F17" s="44"/>
      <c r="G17" s="76">
        <f t="shared" si="0"/>
        <v>0</v>
      </c>
      <c r="H17" s="74">
        <f t="shared" si="1"/>
        <v>0</v>
      </c>
      <c r="I17" s="46"/>
      <c r="J17" s="55"/>
      <c r="K17" s="122"/>
      <c r="L17" s="122"/>
      <c r="M17" s="55"/>
      <c r="N17" s="55"/>
      <c r="O17" s="84"/>
      <c r="P17" s="84"/>
    </row>
    <row r="18" spans="1:17" x14ac:dyDescent="0.25">
      <c r="B18" s="33"/>
      <c r="C18" s="43"/>
      <c r="D18" s="43"/>
      <c r="E18" s="44"/>
      <c r="F18" s="44"/>
      <c r="G18" s="76">
        <f t="shared" si="0"/>
        <v>0</v>
      </c>
      <c r="H18" s="74">
        <f t="shared" si="1"/>
        <v>0</v>
      </c>
      <c r="I18" s="46"/>
      <c r="J18" s="55"/>
      <c r="K18" s="122"/>
      <c r="L18" s="122"/>
      <c r="M18" s="55"/>
      <c r="N18" s="55"/>
      <c r="O18" s="84"/>
      <c r="P18" s="84"/>
    </row>
    <row r="19" spans="1:17" x14ac:dyDescent="0.25">
      <c r="B19" s="33"/>
      <c r="C19" s="43"/>
      <c r="D19" s="43"/>
      <c r="E19" s="44"/>
      <c r="F19" s="44"/>
      <c r="G19" s="76">
        <f t="shared" si="0"/>
        <v>0</v>
      </c>
      <c r="H19" s="74">
        <f t="shared" si="1"/>
        <v>0</v>
      </c>
      <c r="I19" s="46"/>
      <c r="J19" s="55"/>
      <c r="K19" s="122"/>
      <c r="L19" s="122"/>
      <c r="M19" s="55"/>
      <c r="N19" s="55"/>
      <c r="O19" s="84"/>
      <c r="P19" s="84"/>
    </row>
    <row r="20" spans="1:17" x14ac:dyDescent="0.25">
      <c r="B20" s="33"/>
      <c r="C20" s="43"/>
      <c r="D20" s="43"/>
      <c r="E20" s="44"/>
      <c r="F20" s="44"/>
      <c r="G20" s="76">
        <f t="shared" si="0"/>
        <v>0</v>
      </c>
      <c r="H20" s="74">
        <f t="shared" si="1"/>
        <v>0</v>
      </c>
      <c r="I20" s="46"/>
      <c r="J20" s="55"/>
      <c r="K20" s="122"/>
      <c r="L20" s="122"/>
      <c r="M20" s="55"/>
      <c r="N20" s="55"/>
      <c r="O20" s="84"/>
      <c r="P20" s="84"/>
    </row>
    <row r="21" spans="1:17" ht="15.75" thickBot="1" x14ac:dyDescent="0.3">
      <c r="B21" s="92"/>
      <c r="C21" s="93"/>
      <c r="D21" s="93"/>
      <c r="E21" s="94"/>
      <c r="F21" s="94"/>
      <c r="G21" s="95">
        <f t="shared" si="0"/>
        <v>0</v>
      </c>
      <c r="H21" s="42">
        <f t="shared" si="1"/>
        <v>0</v>
      </c>
      <c r="I21" s="46"/>
      <c r="J21" s="55"/>
      <c r="K21" s="122"/>
      <c r="L21" s="122"/>
      <c r="M21" s="55"/>
      <c r="N21" s="55"/>
      <c r="O21" s="84"/>
      <c r="P21" s="84"/>
    </row>
    <row r="22" spans="1:17" ht="15.75" thickBot="1" x14ac:dyDescent="0.3">
      <c r="A22" s="60"/>
      <c r="B22" s="184" t="s">
        <v>23</v>
      </c>
      <c r="C22" s="185"/>
      <c r="D22" s="185"/>
      <c r="E22" s="185"/>
      <c r="F22" s="185"/>
      <c r="G22" s="186"/>
      <c r="H22" s="91">
        <f>SUM(H10:H21)*(1/20)</f>
        <v>0</v>
      </c>
      <c r="I22" s="60"/>
      <c r="J22" s="199"/>
      <c r="K22" s="199"/>
      <c r="L22" s="199"/>
      <c r="M22" s="199"/>
      <c r="N22" s="199"/>
      <c r="O22" s="199"/>
      <c r="P22" s="26"/>
      <c r="Q22" s="60"/>
    </row>
    <row r="23" spans="1:17" x14ac:dyDescent="0.25">
      <c r="A23" s="60"/>
      <c r="B23" s="60" t="s">
        <v>97</v>
      </c>
      <c r="C23" s="60"/>
      <c r="D23" s="60"/>
      <c r="E23" s="60"/>
      <c r="F23" s="60"/>
      <c r="G23" s="60"/>
      <c r="H23" s="60"/>
      <c r="I23" s="60"/>
      <c r="J23" s="106"/>
      <c r="K23" s="106"/>
      <c r="L23" s="106"/>
      <c r="M23" s="106"/>
      <c r="N23" s="106"/>
      <c r="O23" s="106"/>
      <c r="P23" s="106"/>
      <c r="Q23" s="60"/>
    </row>
  </sheetData>
  <sheetProtection password="B7E1" sheet="1" objects="1" scenarios="1"/>
  <mergeCells count="7">
    <mergeCell ref="C2:E2"/>
    <mergeCell ref="C3:E3"/>
    <mergeCell ref="J22:O22"/>
    <mergeCell ref="J8:P8"/>
    <mergeCell ref="B4:E4"/>
    <mergeCell ref="B22:G22"/>
    <mergeCell ref="B8:H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workbookViewId="0">
      <selection activeCell="B3" sqref="B3:E6"/>
    </sheetView>
  </sheetViews>
  <sheetFormatPr defaultRowHeight="15" x14ac:dyDescent="0.25"/>
  <cols>
    <col min="1" max="1" width="9.140625" style="8"/>
    <col min="2" max="2" width="18.7109375" style="23" customWidth="1"/>
    <col min="3" max="3" width="20.140625" style="23" customWidth="1"/>
    <col min="4" max="4" width="15.85546875" style="23" bestFit="1" customWidth="1"/>
    <col min="5" max="5" width="20.28515625" style="23" customWidth="1"/>
    <col min="6" max="6" width="14.85546875" style="8" customWidth="1"/>
    <col min="7" max="7" width="9.140625" style="8"/>
    <col min="8" max="8" width="22.42578125" style="8" customWidth="1"/>
    <col min="9" max="16384" width="9.140625" style="8"/>
  </cols>
  <sheetData>
    <row r="2" spans="1:22" ht="30" x14ac:dyDescent="0.25">
      <c r="B2" s="49" t="s">
        <v>0</v>
      </c>
      <c r="C2" s="177" t="s">
        <v>116</v>
      </c>
      <c r="D2" s="208"/>
      <c r="E2" s="209"/>
      <c r="F2" s="49" t="s">
        <v>22</v>
      </c>
    </row>
    <row r="3" spans="1:22" ht="15" customHeight="1" x14ac:dyDescent="0.25">
      <c r="B3" s="177" t="s">
        <v>41</v>
      </c>
      <c r="C3" s="210" t="s">
        <v>131</v>
      </c>
      <c r="D3" s="211"/>
      <c r="E3" s="212"/>
      <c r="F3" s="128">
        <f>B24</f>
        <v>0</v>
      </c>
    </row>
    <row r="4" spans="1:22" x14ac:dyDescent="0.25">
      <c r="B4" s="178"/>
      <c r="C4" s="213" t="s">
        <v>132</v>
      </c>
      <c r="D4" s="214"/>
      <c r="E4" s="215"/>
      <c r="F4" s="128">
        <f>D24</f>
        <v>0</v>
      </c>
    </row>
    <row r="5" spans="1:22" x14ac:dyDescent="0.25">
      <c r="B5" s="178"/>
      <c r="C5" s="219" t="s">
        <v>158</v>
      </c>
      <c r="D5" s="199"/>
      <c r="E5" s="220"/>
      <c r="F5" s="128">
        <f>H24</f>
        <v>0</v>
      </c>
    </row>
    <row r="6" spans="1:22" x14ac:dyDescent="0.25">
      <c r="B6" s="179"/>
      <c r="C6" s="216" t="s">
        <v>133</v>
      </c>
      <c r="D6" s="217"/>
      <c r="E6" s="218"/>
      <c r="F6" s="128">
        <f>F24</f>
        <v>0</v>
      </c>
    </row>
    <row r="7" spans="1:22" x14ac:dyDescent="0.25">
      <c r="B7" s="180" t="s">
        <v>31</v>
      </c>
      <c r="C7" s="203"/>
      <c r="D7" s="203"/>
      <c r="E7" s="203"/>
      <c r="F7" s="38">
        <f>SUM(F3:F6)</f>
        <v>0</v>
      </c>
    </row>
    <row r="8" spans="1:22" s="22" customFormat="1" x14ac:dyDescent="0.25">
      <c r="B8" s="21"/>
      <c r="C8" s="21"/>
      <c r="D8" s="21"/>
      <c r="E8" s="21"/>
      <c r="F8" s="29"/>
    </row>
    <row r="9" spans="1:22" ht="15.75" thickBot="1" x14ac:dyDescent="0.3">
      <c r="A9" s="56" t="s">
        <v>45</v>
      </c>
      <c r="B9" s="57"/>
      <c r="C9" s="57"/>
      <c r="D9" s="57"/>
      <c r="E9" s="57"/>
      <c r="F9" s="60"/>
    </row>
    <row r="10" spans="1:22" ht="15" customHeight="1" x14ac:dyDescent="0.25">
      <c r="A10" s="204" t="s">
        <v>42</v>
      </c>
      <c r="B10" s="205"/>
      <c r="C10" s="206" t="s">
        <v>43</v>
      </c>
      <c r="D10" s="207"/>
      <c r="E10" s="204" t="s">
        <v>159</v>
      </c>
      <c r="F10" s="205"/>
      <c r="G10" s="204" t="s">
        <v>44</v>
      </c>
      <c r="H10" s="205"/>
      <c r="I10" s="30"/>
      <c r="J10" s="31"/>
      <c r="K10" s="32"/>
      <c r="L10" s="30"/>
      <c r="M10" s="30"/>
      <c r="N10" s="30"/>
      <c r="O10" s="30"/>
      <c r="P10" s="31"/>
      <c r="Q10" s="31"/>
      <c r="R10" s="31"/>
      <c r="S10" s="31"/>
      <c r="T10" s="31"/>
      <c r="U10" s="31"/>
      <c r="V10" s="31"/>
    </row>
    <row r="11" spans="1:22" x14ac:dyDescent="0.25">
      <c r="A11" s="58" t="s">
        <v>21</v>
      </c>
      <c r="B11" s="59" t="s">
        <v>29</v>
      </c>
      <c r="C11" s="58" t="s">
        <v>21</v>
      </c>
      <c r="D11" s="59" t="s">
        <v>29</v>
      </c>
      <c r="E11" s="58" t="s">
        <v>21</v>
      </c>
      <c r="F11" s="59" t="s">
        <v>29</v>
      </c>
      <c r="G11" s="58" t="s">
        <v>21</v>
      </c>
      <c r="H11" s="59" t="s">
        <v>29</v>
      </c>
      <c r="I11" s="21"/>
      <c r="J11" s="31"/>
      <c r="K11" s="21"/>
      <c r="L11" s="30"/>
      <c r="M11" s="30"/>
      <c r="N11" s="30"/>
      <c r="O11" s="21"/>
      <c r="P11" s="31"/>
      <c r="Q11" s="31"/>
      <c r="R11" s="31"/>
      <c r="S11" s="31"/>
      <c r="T11" s="31"/>
      <c r="U11" s="31"/>
      <c r="V11" s="31"/>
    </row>
    <row r="12" spans="1:22" x14ac:dyDescent="0.25">
      <c r="A12" s="33"/>
      <c r="B12" s="34"/>
      <c r="C12" s="35"/>
      <c r="D12" s="34"/>
      <c r="E12" s="33"/>
      <c r="F12" s="34"/>
      <c r="G12" s="33"/>
      <c r="H12" s="34"/>
      <c r="I12" s="30"/>
      <c r="J12" s="31"/>
      <c r="K12" s="31"/>
      <c r="L12" s="30"/>
      <c r="M12" s="30"/>
      <c r="N12" s="30"/>
      <c r="O12" s="30"/>
      <c r="P12" s="31"/>
      <c r="Q12" s="31"/>
      <c r="R12" s="31"/>
      <c r="S12" s="31"/>
      <c r="T12" s="31"/>
      <c r="U12" s="31"/>
      <c r="V12" s="31"/>
    </row>
    <row r="13" spans="1:22" x14ac:dyDescent="0.25">
      <c r="A13" s="33"/>
      <c r="B13" s="34"/>
      <c r="C13" s="35"/>
      <c r="D13" s="34"/>
      <c r="E13" s="33"/>
      <c r="F13" s="34"/>
      <c r="G13" s="33"/>
      <c r="H13" s="34"/>
      <c r="I13" s="30"/>
      <c r="J13" s="31"/>
      <c r="K13" s="31"/>
      <c r="L13" s="30"/>
      <c r="M13" s="30"/>
      <c r="N13" s="30"/>
      <c r="O13" s="30"/>
      <c r="P13" s="31"/>
      <c r="Q13" s="31"/>
      <c r="R13" s="31"/>
      <c r="S13" s="31"/>
      <c r="T13" s="31"/>
      <c r="U13" s="31"/>
      <c r="V13" s="31"/>
    </row>
    <row r="14" spans="1:22" x14ac:dyDescent="0.25">
      <c r="A14" s="33"/>
      <c r="B14" s="34"/>
      <c r="C14" s="35"/>
      <c r="D14" s="34"/>
      <c r="E14" s="33"/>
      <c r="F14" s="34"/>
      <c r="G14" s="33"/>
      <c r="H14" s="34"/>
      <c r="I14" s="30"/>
      <c r="J14" s="31"/>
      <c r="K14" s="31"/>
      <c r="L14" s="30"/>
      <c r="M14" s="30"/>
      <c r="N14" s="30"/>
      <c r="O14" s="30"/>
      <c r="P14" s="31"/>
      <c r="Q14" s="31"/>
      <c r="R14" s="31"/>
      <c r="S14" s="31"/>
      <c r="T14" s="31"/>
      <c r="U14" s="31"/>
      <c r="V14" s="31"/>
    </row>
    <row r="15" spans="1:22" x14ac:dyDescent="0.25">
      <c r="A15" s="33"/>
      <c r="B15" s="34"/>
      <c r="C15" s="35"/>
      <c r="D15" s="34"/>
      <c r="E15" s="33"/>
      <c r="F15" s="34"/>
      <c r="G15" s="33"/>
      <c r="H15" s="34"/>
      <c r="I15" s="30"/>
      <c r="J15" s="31"/>
      <c r="K15" s="31"/>
      <c r="L15" s="30"/>
      <c r="M15" s="30"/>
      <c r="N15" s="30"/>
      <c r="O15" s="30"/>
      <c r="P15" s="31"/>
      <c r="Q15" s="31"/>
      <c r="R15" s="31"/>
      <c r="S15" s="31"/>
      <c r="T15" s="31"/>
      <c r="U15" s="31"/>
      <c r="V15" s="31"/>
    </row>
    <row r="16" spans="1:22" x14ac:dyDescent="0.25">
      <c r="A16" s="33"/>
      <c r="B16" s="34"/>
      <c r="C16" s="35"/>
      <c r="D16" s="34"/>
      <c r="E16" s="33"/>
      <c r="F16" s="34"/>
      <c r="G16" s="33"/>
      <c r="H16" s="34"/>
      <c r="I16" s="30"/>
      <c r="J16" s="31"/>
      <c r="K16" s="31"/>
      <c r="L16" s="30"/>
      <c r="M16" s="30"/>
      <c r="N16" s="30"/>
      <c r="O16" s="30"/>
      <c r="P16" s="31"/>
      <c r="Q16" s="31"/>
      <c r="R16" s="31"/>
      <c r="S16" s="31"/>
      <c r="T16" s="31"/>
      <c r="U16" s="31"/>
      <c r="V16" s="31"/>
    </row>
    <row r="17" spans="1:22" x14ac:dyDescent="0.25">
      <c r="A17" s="33"/>
      <c r="B17" s="34"/>
      <c r="C17" s="35"/>
      <c r="D17" s="34"/>
      <c r="E17" s="33"/>
      <c r="F17" s="34"/>
      <c r="G17" s="33"/>
      <c r="H17" s="34"/>
      <c r="I17" s="30"/>
      <c r="J17" s="31"/>
      <c r="K17" s="31"/>
      <c r="L17" s="30"/>
      <c r="M17" s="30"/>
      <c r="N17" s="30"/>
      <c r="O17" s="30"/>
      <c r="P17" s="31"/>
      <c r="Q17" s="31"/>
      <c r="R17" s="31"/>
      <c r="S17" s="31"/>
      <c r="T17" s="31"/>
      <c r="U17" s="31"/>
      <c r="V17" s="31"/>
    </row>
    <row r="18" spans="1:22" x14ac:dyDescent="0.25">
      <c r="A18" s="33"/>
      <c r="B18" s="34"/>
      <c r="C18" s="35"/>
      <c r="D18" s="34"/>
      <c r="E18" s="33"/>
      <c r="F18" s="34"/>
      <c r="G18" s="33"/>
      <c r="H18" s="34"/>
      <c r="I18" s="30"/>
      <c r="J18" s="31"/>
      <c r="K18" s="31"/>
      <c r="L18" s="30"/>
      <c r="M18" s="30"/>
      <c r="N18" s="30"/>
      <c r="O18" s="30"/>
      <c r="P18" s="31"/>
      <c r="Q18" s="31"/>
      <c r="R18" s="31"/>
      <c r="S18" s="31"/>
      <c r="T18" s="31"/>
      <c r="U18" s="31"/>
      <c r="V18" s="31"/>
    </row>
    <row r="19" spans="1:22" x14ac:dyDescent="0.25">
      <c r="A19" s="33"/>
      <c r="B19" s="34"/>
      <c r="C19" s="35"/>
      <c r="D19" s="34"/>
      <c r="E19" s="33"/>
      <c r="F19" s="34"/>
      <c r="G19" s="33"/>
      <c r="H19" s="34"/>
      <c r="I19" s="30"/>
      <c r="J19" s="31"/>
      <c r="K19" s="31"/>
      <c r="L19" s="30"/>
      <c r="M19" s="30"/>
      <c r="N19" s="30"/>
      <c r="O19" s="30"/>
      <c r="P19" s="31"/>
      <c r="Q19" s="31"/>
      <c r="R19" s="31"/>
      <c r="S19" s="31"/>
      <c r="T19" s="31"/>
      <c r="U19" s="31"/>
      <c r="V19" s="31"/>
    </row>
    <row r="20" spans="1:22" x14ac:dyDescent="0.25">
      <c r="A20" s="33"/>
      <c r="B20" s="34"/>
      <c r="C20" s="35"/>
      <c r="D20" s="34"/>
      <c r="E20" s="33"/>
      <c r="F20" s="34"/>
      <c r="G20" s="33"/>
      <c r="H20" s="34"/>
      <c r="I20" s="30"/>
      <c r="J20" s="31"/>
      <c r="K20" s="31"/>
      <c r="L20" s="30"/>
      <c r="M20" s="30"/>
      <c r="N20" s="30"/>
      <c r="O20" s="30"/>
      <c r="P20" s="31"/>
      <c r="Q20" s="31"/>
      <c r="R20" s="31"/>
      <c r="S20" s="31"/>
      <c r="T20" s="31"/>
      <c r="U20" s="31"/>
      <c r="V20" s="31"/>
    </row>
    <row r="21" spans="1:22" x14ac:dyDescent="0.25">
      <c r="A21" s="33"/>
      <c r="B21" s="34"/>
      <c r="C21" s="35"/>
      <c r="D21" s="34"/>
      <c r="E21" s="33"/>
      <c r="F21" s="34"/>
      <c r="G21" s="33"/>
      <c r="H21" s="34"/>
      <c r="I21" s="30"/>
      <c r="J21" s="31"/>
      <c r="K21" s="31"/>
      <c r="L21" s="30"/>
      <c r="M21" s="30"/>
      <c r="N21" s="30"/>
      <c r="O21" s="30"/>
      <c r="P21" s="31"/>
      <c r="Q21" s="31"/>
      <c r="R21" s="31"/>
      <c r="S21" s="31"/>
      <c r="T21" s="31"/>
      <c r="U21" s="31"/>
      <c r="V21" s="31"/>
    </row>
    <row r="22" spans="1:22" x14ac:dyDescent="0.25">
      <c r="A22" s="33"/>
      <c r="B22" s="34"/>
      <c r="C22" s="35"/>
      <c r="D22" s="34"/>
      <c r="E22" s="33"/>
      <c r="F22" s="34"/>
      <c r="G22" s="33"/>
      <c r="H22" s="34"/>
      <c r="I22" s="30"/>
      <c r="J22" s="31"/>
      <c r="K22" s="31"/>
      <c r="L22" s="30"/>
      <c r="M22" s="30"/>
      <c r="N22" s="30"/>
      <c r="O22" s="30"/>
      <c r="P22" s="31"/>
      <c r="Q22" s="31"/>
      <c r="R22" s="31"/>
      <c r="S22" s="31"/>
      <c r="T22" s="31"/>
      <c r="U22" s="31"/>
      <c r="V22" s="31"/>
    </row>
    <row r="23" spans="1:22" x14ac:dyDescent="0.25">
      <c r="A23" s="33"/>
      <c r="B23" s="34"/>
      <c r="C23" s="35"/>
      <c r="D23" s="34"/>
      <c r="E23" s="33"/>
      <c r="F23" s="34"/>
      <c r="G23" s="33"/>
      <c r="H23" s="34"/>
      <c r="I23" s="30"/>
      <c r="J23" s="31"/>
      <c r="K23" s="31"/>
      <c r="L23" s="30"/>
      <c r="M23" s="30"/>
      <c r="N23" s="30"/>
      <c r="O23" s="30"/>
      <c r="P23" s="31"/>
      <c r="Q23" s="31"/>
      <c r="R23" s="31"/>
      <c r="S23" s="31"/>
      <c r="T23" s="31"/>
      <c r="U23" s="31"/>
      <c r="V23" s="31"/>
    </row>
    <row r="24" spans="1:22" ht="15.75" thickBot="1" x14ac:dyDescent="0.3">
      <c r="A24" s="41" t="s">
        <v>23</v>
      </c>
      <c r="B24" s="42">
        <f>SUM(B12:B23)*20</f>
        <v>0</v>
      </c>
      <c r="C24" s="41" t="s">
        <v>23</v>
      </c>
      <c r="D24" s="42">
        <f>SUM(D12:D23)*10</f>
        <v>0</v>
      </c>
      <c r="E24" s="41" t="s">
        <v>23</v>
      </c>
      <c r="F24" s="42">
        <f>SUM(F12:F23)*6</f>
        <v>0</v>
      </c>
      <c r="G24" s="41" t="s">
        <v>23</v>
      </c>
      <c r="H24" s="42">
        <f>SUM(H12:H23)*5</f>
        <v>0</v>
      </c>
      <c r="I24" s="21"/>
      <c r="J24" s="31"/>
      <c r="K24" s="36"/>
      <c r="L24" s="36"/>
      <c r="M24" s="36"/>
      <c r="N24" s="36"/>
      <c r="O24" s="21"/>
      <c r="P24" s="31"/>
      <c r="Q24" s="31"/>
      <c r="R24" s="31"/>
      <c r="S24" s="31"/>
      <c r="T24" s="31"/>
      <c r="U24" s="31"/>
      <c r="V24" s="31"/>
    </row>
    <row r="25" spans="1:22" x14ac:dyDescent="0.25"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x14ac:dyDescent="0.25">
      <c r="A26" s="129" t="s">
        <v>160</v>
      </c>
    </row>
  </sheetData>
  <sheetProtection password="B7E1" sheet="1" objects="1" scenarios="1"/>
  <mergeCells count="11">
    <mergeCell ref="G10:H10"/>
    <mergeCell ref="C2:E2"/>
    <mergeCell ref="C3:E3"/>
    <mergeCell ref="C4:E4"/>
    <mergeCell ref="C6:E6"/>
    <mergeCell ref="C5:E5"/>
    <mergeCell ref="B3:B6"/>
    <mergeCell ref="B7:E7"/>
    <mergeCell ref="A10:B10"/>
    <mergeCell ref="C10:D10"/>
    <mergeCell ref="E10:F10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2"/>
  <sheetViews>
    <sheetView workbookViewId="0">
      <selection activeCell="B3" sqref="B3:E3"/>
    </sheetView>
  </sheetViews>
  <sheetFormatPr defaultRowHeight="15" x14ac:dyDescent="0.25"/>
  <cols>
    <col min="1" max="1" width="9.140625" style="8"/>
    <col min="2" max="2" width="18.7109375" style="23" customWidth="1"/>
    <col min="3" max="3" width="20.140625" style="23" customWidth="1"/>
    <col min="4" max="4" width="15.85546875" style="23" bestFit="1" customWidth="1"/>
    <col min="5" max="5" width="21.140625" style="23" customWidth="1"/>
    <col min="6" max="6" width="14.85546875" style="8" customWidth="1"/>
    <col min="7" max="7" width="9.140625" style="8"/>
    <col min="8" max="8" width="22.42578125" style="8" customWidth="1"/>
    <col min="9" max="16384" width="9.140625" style="8"/>
  </cols>
  <sheetData>
    <row r="2" spans="2:22" ht="30" x14ac:dyDescent="0.25">
      <c r="B2" s="49" t="s">
        <v>0</v>
      </c>
      <c r="C2" s="188" t="s">
        <v>116</v>
      </c>
      <c r="D2" s="189"/>
      <c r="E2" s="190"/>
      <c r="F2" s="49" t="s">
        <v>22</v>
      </c>
    </row>
    <row r="3" spans="2:22" ht="60.75" customHeight="1" x14ac:dyDescent="0.25">
      <c r="B3" s="53" t="s">
        <v>47</v>
      </c>
      <c r="C3" s="191" t="s">
        <v>130</v>
      </c>
      <c r="D3" s="192"/>
      <c r="E3" s="193"/>
      <c r="F3" s="47">
        <f>C21</f>
        <v>0</v>
      </c>
    </row>
    <row r="4" spans="2:22" x14ac:dyDescent="0.25">
      <c r="B4" s="180" t="s">
        <v>31</v>
      </c>
      <c r="C4" s="181"/>
      <c r="D4" s="181"/>
      <c r="E4" s="181"/>
      <c r="F4" s="38">
        <f>F3</f>
        <v>0</v>
      </c>
    </row>
    <row r="5" spans="2:22" s="22" customFormat="1" x14ac:dyDescent="0.25">
      <c r="B5" s="21"/>
      <c r="C5" s="21"/>
      <c r="D5" s="21"/>
      <c r="E5" s="21"/>
      <c r="F5" s="29"/>
    </row>
    <row r="6" spans="2:22" ht="15.75" thickBot="1" x14ac:dyDescent="0.3">
      <c r="B6" s="56" t="s">
        <v>46</v>
      </c>
      <c r="C6" s="57"/>
    </row>
    <row r="7" spans="2:22" ht="15" customHeight="1" x14ac:dyDescent="0.25">
      <c r="B7" s="221"/>
      <c r="C7" s="222"/>
      <c r="D7" s="30"/>
      <c r="E7" s="36"/>
      <c r="F7" s="36"/>
      <c r="G7" s="30"/>
      <c r="H7" s="30"/>
      <c r="I7" s="30"/>
      <c r="J7" s="31"/>
      <c r="K7" s="32"/>
      <c r="L7" s="30"/>
      <c r="M7" s="30"/>
      <c r="N7" s="30"/>
      <c r="O7" s="30"/>
      <c r="P7" s="31"/>
      <c r="Q7" s="31"/>
      <c r="R7" s="31"/>
      <c r="S7" s="31"/>
      <c r="T7" s="31"/>
      <c r="U7" s="31"/>
      <c r="V7" s="31"/>
    </row>
    <row r="8" spans="2:22" x14ac:dyDescent="0.25">
      <c r="B8" s="61" t="s">
        <v>21</v>
      </c>
      <c r="C8" s="62" t="s">
        <v>29</v>
      </c>
      <c r="D8" s="21"/>
      <c r="E8" s="21"/>
      <c r="F8" s="21"/>
      <c r="G8" s="30"/>
      <c r="H8" s="30"/>
      <c r="I8" s="21"/>
      <c r="J8" s="31"/>
      <c r="K8" s="21"/>
      <c r="L8" s="30"/>
      <c r="M8" s="30"/>
      <c r="N8" s="30"/>
      <c r="O8" s="21"/>
      <c r="P8" s="31"/>
      <c r="Q8" s="31"/>
      <c r="R8" s="31"/>
      <c r="S8" s="31"/>
      <c r="T8" s="31"/>
      <c r="U8" s="31"/>
      <c r="V8" s="31"/>
    </row>
    <row r="9" spans="2:22" x14ac:dyDescent="0.25">
      <c r="B9" s="50"/>
      <c r="C9" s="51"/>
      <c r="D9" s="30"/>
      <c r="E9" s="31"/>
      <c r="F9" s="30"/>
      <c r="G9" s="30"/>
      <c r="H9" s="30"/>
      <c r="I9" s="30"/>
      <c r="J9" s="31"/>
      <c r="K9" s="31"/>
      <c r="L9" s="30"/>
      <c r="M9" s="30"/>
      <c r="N9" s="30"/>
      <c r="O9" s="30"/>
      <c r="P9" s="31"/>
      <c r="Q9" s="31"/>
      <c r="R9" s="31"/>
      <c r="S9" s="31"/>
      <c r="T9" s="31"/>
      <c r="U9" s="31"/>
      <c r="V9" s="31"/>
    </row>
    <row r="10" spans="2:22" x14ac:dyDescent="0.25">
      <c r="B10" s="50"/>
      <c r="C10" s="51"/>
      <c r="D10" s="30"/>
      <c r="E10" s="31"/>
      <c r="F10" s="30"/>
      <c r="G10" s="30"/>
      <c r="H10" s="30"/>
      <c r="I10" s="30"/>
      <c r="J10" s="31"/>
      <c r="K10" s="31"/>
      <c r="L10" s="30"/>
      <c r="M10" s="30"/>
      <c r="N10" s="30"/>
      <c r="O10" s="30"/>
      <c r="P10" s="31"/>
      <c r="Q10" s="31"/>
      <c r="R10" s="31"/>
      <c r="S10" s="31"/>
      <c r="T10" s="31"/>
      <c r="U10" s="31"/>
      <c r="V10" s="31"/>
    </row>
    <row r="11" spans="2:22" x14ac:dyDescent="0.25">
      <c r="B11" s="50"/>
      <c r="C11" s="51"/>
      <c r="D11" s="30"/>
      <c r="E11" s="31"/>
      <c r="F11" s="30"/>
      <c r="G11" s="30"/>
      <c r="H11" s="30"/>
      <c r="I11" s="30"/>
      <c r="J11" s="31"/>
      <c r="K11" s="31"/>
      <c r="L11" s="30"/>
      <c r="M11" s="30"/>
      <c r="N11" s="30"/>
      <c r="O11" s="30"/>
      <c r="P11" s="31"/>
      <c r="Q11" s="31"/>
      <c r="R11" s="31"/>
      <c r="S11" s="31"/>
      <c r="T11" s="31"/>
      <c r="U11" s="31"/>
      <c r="V11" s="31"/>
    </row>
    <row r="12" spans="2:22" x14ac:dyDescent="0.25">
      <c r="B12" s="50"/>
      <c r="C12" s="51"/>
      <c r="D12" s="30"/>
      <c r="E12" s="31"/>
      <c r="F12" s="30"/>
      <c r="G12" s="30"/>
      <c r="H12" s="30"/>
      <c r="I12" s="30"/>
      <c r="J12" s="31"/>
      <c r="K12" s="31"/>
      <c r="L12" s="30"/>
      <c r="M12" s="30"/>
      <c r="N12" s="30"/>
      <c r="O12" s="30"/>
      <c r="P12" s="31"/>
      <c r="Q12" s="31"/>
      <c r="R12" s="31"/>
      <c r="S12" s="31"/>
      <c r="T12" s="31"/>
      <c r="U12" s="31"/>
      <c r="V12" s="31"/>
    </row>
    <row r="13" spans="2:22" x14ac:dyDescent="0.25">
      <c r="B13" s="50"/>
      <c r="C13" s="51"/>
      <c r="D13" s="30"/>
      <c r="E13" s="31"/>
      <c r="F13" s="30"/>
      <c r="G13" s="30"/>
      <c r="H13" s="30"/>
      <c r="I13" s="30"/>
      <c r="J13" s="31"/>
      <c r="K13" s="31"/>
      <c r="L13" s="30"/>
      <c r="M13" s="30"/>
      <c r="N13" s="30"/>
      <c r="O13" s="30"/>
      <c r="P13" s="31"/>
      <c r="Q13" s="31"/>
      <c r="R13" s="31"/>
      <c r="S13" s="31"/>
      <c r="T13" s="31"/>
      <c r="U13" s="31"/>
      <c r="V13" s="31"/>
    </row>
    <row r="14" spans="2:22" x14ac:dyDescent="0.25">
      <c r="B14" s="50"/>
      <c r="C14" s="51"/>
      <c r="D14" s="30"/>
      <c r="E14" s="31"/>
      <c r="F14" s="30"/>
      <c r="G14" s="30"/>
      <c r="H14" s="30"/>
      <c r="I14" s="30"/>
      <c r="J14" s="31"/>
      <c r="K14" s="31"/>
      <c r="L14" s="30"/>
      <c r="M14" s="30"/>
      <c r="N14" s="30"/>
      <c r="O14" s="30"/>
      <c r="P14" s="31"/>
      <c r="Q14" s="31"/>
      <c r="R14" s="31"/>
      <c r="S14" s="31"/>
      <c r="T14" s="31"/>
      <c r="U14" s="31"/>
      <c r="V14" s="31"/>
    </row>
    <row r="15" spans="2:22" x14ac:dyDescent="0.25">
      <c r="B15" s="50"/>
      <c r="C15" s="51"/>
      <c r="D15" s="30"/>
      <c r="E15" s="31"/>
      <c r="F15" s="30"/>
      <c r="G15" s="30"/>
      <c r="H15" s="30"/>
      <c r="I15" s="30"/>
      <c r="J15" s="31"/>
      <c r="K15" s="31"/>
      <c r="L15" s="30"/>
      <c r="M15" s="30"/>
      <c r="N15" s="30"/>
      <c r="O15" s="30"/>
      <c r="P15" s="31"/>
      <c r="Q15" s="31"/>
      <c r="R15" s="31"/>
      <c r="S15" s="31"/>
      <c r="T15" s="31"/>
      <c r="U15" s="31"/>
      <c r="V15" s="31"/>
    </row>
    <row r="16" spans="2:22" x14ac:dyDescent="0.25">
      <c r="B16" s="50"/>
      <c r="C16" s="51"/>
      <c r="D16" s="30"/>
      <c r="E16" s="31"/>
      <c r="F16" s="30"/>
      <c r="G16" s="30"/>
      <c r="H16" s="30"/>
      <c r="I16" s="30"/>
      <c r="J16" s="31"/>
      <c r="K16" s="31"/>
      <c r="L16" s="30"/>
      <c r="M16" s="30"/>
      <c r="N16" s="30"/>
      <c r="O16" s="30"/>
      <c r="P16" s="31"/>
      <c r="Q16" s="31"/>
      <c r="R16" s="31"/>
      <c r="S16" s="31"/>
      <c r="T16" s="31"/>
      <c r="U16" s="31"/>
      <c r="V16" s="31"/>
    </row>
    <row r="17" spans="2:22" x14ac:dyDescent="0.25">
      <c r="B17" s="50"/>
      <c r="C17" s="51"/>
      <c r="D17" s="30"/>
      <c r="E17" s="31"/>
      <c r="F17" s="30"/>
      <c r="G17" s="30"/>
      <c r="H17" s="30"/>
      <c r="I17" s="30"/>
      <c r="J17" s="31"/>
      <c r="K17" s="31"/>
      <c r="L17" s="30"/>
      <c r="M17" s="30"/>
      <c r="N17" s="30"/>
      <c r="O17" s="30"/>
      <c r="P17" s="31"/>
      <c r="Q17" s="31"/>
      <c r="R17" s="31"/>
      <c r="S17" s="31"/>
      <c r="T17" s="31"/>
      <c r="U17" s="31"/>
      <c r="V17" s="31"/>
    </row>
    <row r="18" spans="2:22" x14ac:dyDescent="0.25">
      <c r="B18" s="50"/>
      <c r="C18" s="51"/>
      <c r="D18" s="30"/>
      <c r="E18" s="31"/>
      <c r="F18" s="30"/>
      <c r="G18" s="30"/>
      <c r="H18" s="30"/>
      <c r="I18" s="30"/>
      <c r="J18" s="31"/>
      <c r="K18" s="31"/>
      <c r="L18" s="30"/>
      <c r="M18" s="30"/>
      <c r="N18" s="30"/>
      <c r="O18" s="30"/>
      <c r="P18" s="31"/>
      <c r="Q18" s="31"/>
      <c r="R18" s="31"/>
      <c r="S18" s="31"/>
      <c r="T18" s="31"/>
      <c r="U18" s="31"/>
      <c r="V18" s="31"/>
    </row>
    <row r="19" spans="2:22" x14ac:dyDescent="0.25">
      <c r="B19" s="50"/>
      <c r="C19" s="51"/>
      <c r="D19" s="30"/>
      <c r="E19" s="31"/>
      <c r="F19" s="30"/>
      <c r="G19" s="30"/>
      <c r="H19" s="30"/>
      <c r="I19" s="30"/>
      <c r="J19" s="31"/>
      <c r="K19" s="31"/>
      <c r="L19" s="30"/>
      <c r="M19" s="30"/>
      <c r="N19" s="30"/>
      <c r="O19" s="30"/>
      <c r="P19" s="31"/>
      <c r="Q19" s="31"/>
      <c r="R19" s="31"/>
      <c r="S19" s="31"/>
      <c r="T19" s="31"/>
      <c r="U19" s="31"/>
      <c r="V19" s="31"/>
    </row>
    <row r="20" spans="2:22" x14ac:dyDescent="0.25">
      <c r="B20" s="50"/>
      <c r="C20" s="51"/>
      <c r="D20" s="30"/>
      <c r="E20" s="31"/>
      <c r="F20" s="30"/>
      <c r="G20" s="30"/>
      <c r="H20" s="30"/>
      <c r="I20" s="30"/>
      <c r="J20" s="31"/>
      <c r="K20" s="31"/>
      <c r="L20" s="30"/>
      <c r="M20" s="30"/>
      <c r="N20" s="30"/>
      <c r="O20" s="30"/>
      <c r="P20" s="31"/>
      <c r="Q20" s="31"/>
      <c r="R20" s="31"/>
      <c r="S20" s="31"/>
      <c r="T20" s="31"/>
      <c r="U20" s="31"/>
      <c r="V20" s="31"/>
    </row>
    <row r="21" spans="2:22" ht="15.75" thickBot="1" x14ac:dyDescent="0.3">
      <c r="B21" s="52" t="s">
        <v>23</v>
      </c>
      <c r="C21" s="40">
        <f>SUM(C9:C20)*5</f>
        <v>0</v>
      </c>
      <c r="D21" s="21"/>
      <c r="E21" s="36"/>
      <c r="F21" s="21"/>
      <c r="G21" s="36"/>
      <c r="H21" s="36"/>
      <c r="I21" s="21"/>
      <c r="J21" s="31"/>
      <c r="K21" s="36"/>
      <c r="L21" s="36"/>
      <c r="M21" s="36"/>
      <c r="N21" s="36"/>
      <c r="O21" s="21"/>
      <c r="P21" s="31"/>
      <c r="Q21" s="31"/>
      <c r="R21" s="31"/>
      <c r="S21" s="31"/>
      <c r="T21" s="31"/>
      <c r="U21" s="31"/>
      <c r="V21" s="31"/>
    </row>
    <row r="22" spans="2:22" x14ac:dyDescent="0.25"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</sheetData>
  <sheetProtection password="B7E1" sheet="1" objects="1" scenarios="1"/>
  <mergeCells count="4">
    <mergeCell ref="B4:E4"/>
    <mergeCell ref="B7:C7"/>
    <mergeCell ref="C3:E3"/>
    <mergeCell ref="C2:E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B3" sqref="B3:E3"/>
    </sheetView>
  </sheetViews>
  <sheetFormatPr defaultRowHeight="15" x14ac:dyDescent="0.25"/>
  <cols>
    <col min="1" max="1" width="9.140625" style="8"/>
    <col min="2" max="2" width="18.7109375" style="23" customWidth="1"/>
    <col min="3" max="3" width="20.140625" style="23" customWidth="1"/>
    <col min="4" max="4" width="15.85546875" style="23" bestFit="1" customWidth="1"/>
    <col min="5" max="5" width="21.140625" style="23" customWidth="1"/>
    <col min="6" max="6" width="14.85546875" style="8" customWidth="1"/>
    <col min="7" max="7" width="9.140625" style="8"/>
    <col min="8" max="8" width="13.42578125" style="8" bestFit="1" customWidth="1"/>
    <col min="9" max="16384" width="9.140625" style="8"/>
  </cols>
  <sheetData>
    <row r="1" spans="1:22" x14ac:dyDescent="0.25">
      <c r="A1" s="60"/>
      <c r="B1" s="57"/>
      <c r="C1" s="57"/>
      <c r="D1" s="57"/>
      <c r="E1" s="57"/>
      <c r="F1" s="60"/>
      <c r="G1" s="60"/>
      <c r="H1" s="60"/>
    </row>
    <row r="2" spans="1:22" ht="30" x14ac:dyDescent="0.25">
      <c r="A2" s="60"/>
      <c r="B2" s="71" t="s">
        <v>0</v>
      </c>
      <c r="C2" s="188" t="s">
        <v>116</v>
      </c>
      <c r="D2" s="189"/>
      <c r="E2" s="190"/>
      <c r="F2" s="71" t="s">
        <v>22</v>
      </c>
      <c r="G2" s="60"/>
      <c r="H2" s="60"/>
    </row>
    <row r="3" spans="1:22" ht="60.75" customHeight="1" x14ac:dyDescent="0.25">
      <c r="A3" s="60"/>
      <c r="B3" s="72" t="s">
        <v>134</v>
      </c>
      <c r="C3" s="191" t="s">
        <v>129</v>
      </c>
      <c r="D3" s="192"/>
      <c r="E3" s="193"/>
      <c r="F3" s="47">
        <f>H21</f>
        <v>0</v>
      </c>
      <c r="G3" s="60"/>
      <c r="H3" s="60"/>
    </row>
    <row r="4" spans="1:22" x14ac:dyDescent="0.25">
      <c r="A4" s="60"/>
      <c r="B4" s="180" t="s">
        <v>31</v>
      </c>
      <c r="C4" s="181"/>
      <c r="D4" s="181"/>
      <c r="E4" s="181"/>
      <c r="F4" s="38">
        <f>F3</f>
        <v>0</v>
      </c>
      <c r="G4" s="60"/>
      <c r="H4" s="60"/>
    </row>
    <row r="5" spans="1:22" s="22" customFormat="1" x14ac:dyDescent="0.25">
      <c r="A5" s="27"/>
      <c r="B5" s="26"/>
      <c r="C5" s="26"/>
      <c r="D5" s="26"/>
      <c r="E5" s="26"/>
      <c r="F5" s="96"/>
      <c r="G5" s="27"/>
      <c r="H5" s="27"/>
    </row>
    <row r="6" spans="1:22" ht="15.75" thickBot="1" x14ac:dyDescent="0.3">
      <c r="A6" s="60"/>
      <c r="B6" s="56" t="s">
        <v>48</v>
      </c>
      <c r="C6" s="57"/>
      <c r="D6" s="60"/>
      <c r="E6" s="60"/>
      <c r="F6" s="60"/>
      <c r="G6" s="60"/>
      <c r="H6" s="60"/>
    </row>
    <row r="7" spans="1:22" ht="15" customHeight="1" thickBot="1" x14ac:dyDescent="0.3">
      <c r="A7" s="60"/>
      <c r="B7" s="224"/>
      <c r="C7" s="225"/>
      <c r="D7" s="225"/>
      <c r="E7" s="225"/>
      <c r="F7" s="225"/>
      <c r="G7" s="225"/>
      <c r="H7" s="226"/>
      <c r="I7" s="30"/>
      <c r="J7" s="31"/>
      <c r="K7" s="32"/>
      <c r="L7" s="30"/>
      <c r="M7" s="30"/>
      <c r="N7" s="30"/>
      <c r="O7" s="30"/>
      <c r="P7" s="31"/>
      <c r="Q7" s="31"/>
      <c r="R7" s="31"/>
      <c r="S7" s="31"/>
      <c r="T7" s="31"/>
      <c r="U7" s="31"/>
      <c r="V7" s="31"/>
    </row>
    <row r="8" spans="1:22" x14ac:dyDescent="0.25">
      <c r="A8" s="60"/>
      <c r="B8" s="87" t="s">
        <v>21</v>
      </c>
      <c r="C8" s="88" t="s">
        <v>35</v>
      </c>
      <c r="D8" s="88" t="s">
        <v>36</v>
      </c>
      <c r="E8" s="88" t="s">
        <v>37</v>
      </c>
      <c r="F8" s="97" t="s">
        <v>95</v>
      </c>
      <c r="G8" s="97" t="s">
        <v>22</v>
      </c>
      <c r="H8" s="105" t="s">
        <v>96</v>
      </c>
      <c r="I8" s="21"/>
      <c r="J8" s="31"/>
      <c r="K8" s="21"/>
      <c r="L8" s="30"/>
      <c r="M8" s="30"/>
      <c r="N8" s="30"/>
      <c r="O8" s="21"/>
      <c r="P8" s="31"/>
      <c r="Q8" s="31"/>
      <c r="R8" s="31"/>
      <c r="S8" s="31"/>
      <c r="T8" s="31"/>
      <c r="U8" s="31"/>
      <c r="V8" s="31"/>
    </row>
    <row r="9" spans="1:22" x14ac:dyDescent="0.25">
      <c r="B9" s="33"/>
      <c r="C9" s="43"/>
      <c r="D9" s="43"/>
      <c r="E9" s="44"/>
      <c r="F9" s="44"/>
      <c r="G9" s="76">
        <f t="shared" ref="G9:G20" si="0">INT((D9-C9+1)/7)*E9</f>
        <v>0</v>
      </c>
      <c r="H9" s="74">
        <f>IF(F9&lt;&gt;0,F9,G9)</f>
        <v>0</v>
      </c>
      <c r="I9" s="30"/>
      <c r="J9" s="31"/>
      <c r="K9" s="31"/>
      <c r="L9" s="30"/>
      <c r="M9" s="30"/>
      <c r="N9" s="30"/>
      <c r="O9" s="30"/>
      <c r="P9" s="31"/>
      <c r="Q9" s="31"/>
      <c r="R9" s="31"/>
      <c r="S9" s="31"/>
      <c r="T9" s="31"/>
      <c r="U9" s="31"/>
      <c r="V9" s="31"/>
    </row>
    <row r="10" spans="1:22" x14ac:dyDescent="0.25">
      <c r="B10" s="33"/>
      <c r="C10" s="43"/>
      <c r="D10" s="43"/>
      <c r="E10" s="44"/>
      <c r="F10" s="44"/>
      <c r="G10" s="76">
        <f t="shared" si="0"/>
        <v>0</v>
      </c>
      <c r="H10" s="74">
        <f t="shared" ref="H10:H20" si="1">IF(F10&lt;&gt;0,F10,G10)</f>
        <v>0</v>
      </c>
      <c r="I10" s="30"/>
      <c r="J10" s="31"/>
      <c r="K10" s="31"/>
      <c r="L10" s="30"/>
      <c r="M10" s="30"/>
      <c r="N10" s="30"/>
      <c r="O10" s="30"/>
      <c r="P10" s="31"/>
      <c r="Q10" s="31"/>
      <c r="R10" s="31"/>
      <c r="S10" s="31"/>
      <c r="T10" s="31"/>
      <c r="U10" s="31"/>
      <c r="V10" s="31"/>
    </row>
    <row r="11" spans="1:22" x14ac:dyDescent="0.25">
      <c r="B11" s="33"/>
      <c r="C11" s="43"/>
      <c r="D11" s="43"/>
      <c r="E11" s="44"/>
      <c r="F11" s="44"/>
      <c r="G11" s="76">
        <f t="shared" si="0"/>
        <v>0</v>
      </c>
      <c r="H11" s="74">
        <f t="shared" si="1"/>
        <v>0</v>
      </c>
      <c r="I11" s="30"/>
      <c r="J11" s="31"/>
      <c r="K11" s="31"/>
      <c r="L11" s="30"/>
      <c r="M11" s="30"/>
      <c r="N11" s="30"/>
      <c r="O11" s="30"/>
      <c r="P11" s="31"/>
      <c r="Q11" s="31"/>
      <c r="R11" s="31"/>
      <c r="S11" s="31"/>
      <c r="T11" s="31"/>
      <c r="U11" s="31"/>
      <c r="V11" s="31"/>
    </row>
    <row r="12" spans="1:22" x14ac:dyDescent="0.25">
      <c r="B12" s="33"/>
      <c r="C12" s="43"/>
      <c r="D12" s="43"/>
      <c r="E12" s="44"/>
      <c r="F12" s="44"/>
      <c r="G12" s="76">
        <f t="shared" si="0"/>
        <v>0</v>
      </c>
      <c r="H12" s="74">
        <f t="shared" si="1"/>
        <v>0</v>
      </c>
      <c r="I12" s="30"/>
      <c r="J12" s="31"/>
      <c r="K12" s="31"/>
      <c r="L12" s="30"/>
      <c r="M12" s="30"/>
      <c r="N12" s="30"/>
      <c r="O12" s="30"/>
      <c r="P12" s="31"/>
      <c r="Q12" s="31"/>
      <c r="R12" s="31"/>
      <c r="S12" s="31"/>
      <c r="T12" s="31"/>
      <c r="U12" s="31"/>
      <c r="V12" s="31"/>
    </row>
    <row r="13" spans="1:22" x14ac:dyDescent="0.25">
      <c r="B13" s="33"/>
      <c r="C13" s="43"/>
      <c r="D13" s="43"/>
      <c r="E13" s="44"/>
      <c r="F13" s="44"/>
      <c r="G13" s="76">
        <f t="shared" si="0"/>
        <v>0</v>
      </c>
      <c r="H13" s="74">
        <f t="shared" si="1"/>
        <v>0</v>
      </c>
      <c r="I13" s="30"/>
      <c r="J13" s="31"/>
      <c r="K13" s="31"/>
      <c r="L13" s="30"/>
      <c r="M13" s="30"/>
      <c r="N13" s="30"/>
      <c r="O13" s="30"/>
      <c r="P13" s="31"/>
      <c r="Q13" s="31"/>
      <c r="R13" s="31"/>
      <c r="S13" s="31"/>
      <c r="T13" s="31"/>
      <c r="U13" s="31"/>
      <c r="V13" s="31"/>
    </row>
    <row r="14" spans="1:22" x14ac:dyDescent="0.25">
      <c r="B14" s="33"/>
      <c r="C14" s="43"/>
      <c r="D14" s="43"/>
      <c r="E14" s="44"/>
      <c r="F14" s="44"/>
      <c r="G14" s="76">
        <f t="shared" si="0"/>
        <v>0</v>
      </c>
      <c r="H14" s="74">
        <f t="shared" si="1"/>
        <v>0</v>
      </c>
      <c r="I14" s="30"/>
      <c r="J14" s="31"/>
      <c r="K14" s="31"/>
      <c r="L14" s="30"/>
      <c r="M14" s="30"/>
      <c r="N14" s="30"/>
      <c r="O14" s="30"/>
      <c r="P14" s="31"/>
      <c r="Q14" s="31"/>
      <c r="R14" s="31"/>
      <c r="S14" s="31"/>
      <c r="T14" s="31"/>
      <c r="U14" s="31"/>
      <c r="V14" s="31"/>
    </row>
    <row r="15" spans="1:22" x14ac:dyDescent="0.25">
      <c r="B15" s="33"/>
      <c r="C15" s="43"/>
      <c r="D15" s="43"/>
      <c r="E15" s="44"/>
      <c r="F15" s="44"/>
      <c r="G15" s="76">
        <f t="shared" si="0"/>
        <v>0</v>
      </c>
      <c r="H15" s="74">
        <f t="shared" si="1"/>
        <v>0</v>
      </c>
      <c r="I15" s="30"/>
      <c r="J15" s="31"/>
      <c r="K15" s="31"/>
      <c r="L15" s="30"/>
      <c r="M15" s="30"/>
      <c r="N15" s="30"/>
      <c r="O15" s="30"/>
      <c r="P15" s="31"/>
      <c r="Q15" s="31"/>
      <c r="R15" s="31"/>
      <c r="S15" s="31"/>
      <c r="T15" s="31"/>
      <c r="U15" s="31"/>
      <c r="V15" s="31"/>
    </row>
    <row r="16" spans="1:22" x14ac:dyDescent="0.25">
      <c r="B16" s="33"/>
      <c r="C16" s="43"/>
      <c r="D16" s="43"/>
      <c r="E16" s="44"/>
      <c r="F16" s="44"/>
      <c r="G16" s="76">
        <f t="shared" si="0"/>
        <v>0</v>
      </c>
      <c r="H16" s="74">
        <f t="shared" si="1"/>
        <v>0</v>
      </c>
      <c r="I16" s="30"/>
      <c r="J16" s="31"/>
      <c r="K16" s="31"/>
      <c r="L16" s="30"/>
      <c r="M16" s="30"/>
      <c r="N16" s="30"/>
      <c r="O16" s="30"/>
      <c r="P16" s="31"/>
      <c r="Q16" s="31"/>
      <c r="R16" s="31"/>
      <c r="S16" s="31"/>
      <c r="T16" s="31"/>
      <c r="U16" s="31"/>
      <c r="V16" s="31"/>
    </row>
    <row r="17" spans="2:22" x14ac:dyDescent="0.25">
      <c r="B17" s="33"/>
      <c r="C17" s="43"/>
      <c r="D17" s="43"/>
      <c r="E17" s="44"/>
      <c r="F17" s="44"/>
      <c r="G17" s="76">
        <f t="shared" si="0"/>
        <v>0</v>
      </c>
      <c r="H17" s="74">
        <f t="shared" si="1"/>
        <v>0</v>
      </c>
      <c r="I17" s="30"/>
      <c r="J17" s="31"/>
      <c r="K17" s="31"/>
      <c r="L17" s="30"/>
      <c r="M17" s="30"/>
      <c r="N17" s="30"/>
      <c r="O17" s="30"/>
      <c r="P17" s="31"/>
      <c r="Q17" s="31"/>
      <c r="R17" s="31"/>
      <c r="S17" s="31"/>
      <c r="T17" s="31"/>
      <c r="U17" s="31"/>
      <c r="V17" s="31"/>
    </row>
    <row r="18" spans="2:22" x14ac:dyDescent="0.25">
      <c r="B18" s="33"/>
      <c r="C18" s="43"/>
      <c r="D18" s="43"/>
      <c r="E18" s="44"/>
      <c r="F18" s="44"/>
      <c r="G18" s="76">
        <f t="shared" si="0"/>
        <v>0</v>
      </c>
      <c r="H18" s="74">
        <f t="shared" si="1"/>
        <v>0</v>
      </c>
      <c r="I18" s="30"/>
      <c r="J18" s="31"/>
      <c r="K18" s="31"/>
      <c r="L18" s="30"/>
      <c r="M18" s="30"/>
      <c r="N18" s="30"/>
      <c r="O18" s="30"/>
      <c r="P18" s="31"/>
      <c r="Q18" s="31"/>
      <c r="R18" s="31"/>
      <c r="S18" s="31"/>
      <c r="T18" s="31"/>
      <c r="U18" s="31"/>
      <c r="V18" s="31"/>
    </row>
    <row r="19" spans="2:22" x14ac:dyDescent="0.25">
      <c r="B19" s="33"/>
      <c r="C19" s="43"/>
      <c r="D19" s="43"/>
      <c r="E19" s="44"/>
      <c r="F19" s="44"/>
      <c r="G19" s="76">
        <f t="shared" si="0"/>
        <v>0</v>
      </c>
      <c r="H19" s="74">
        <f t="shared" si="1"/>
        <v>0</v>
      </c>
      <c r="I19" s="30"/>
      <c r="J19" s="31"/>
      <c r="K19" s="31"/>
      <c r="L19" s="30"/>
      <c r="M19" s="30"/>
      <c r="N19" s="30"/>
      <c r="O19" s="30"/>
      <c r="P19" s="31"/>
      <c r="Q19" s="31"/>
      <c r="R19" s="31"/>
      <c r="S19" s="31"/>
      <c r="T19" s="31"/>
      <c r="U19" s="31"/>
      <c r="V19" s="31"/>
    </row>
    <row r="20" spans="2:22" ht="15.75" thickBot="1" x14ac:dyDescent="0.3">
      <c r="B20" s="92"/>
      <c r="C20" s="93"/>
      <c r="D20" s="93"/>
      <c r="E20" s="94"/>
      <c r="F20" s="94"/>
      <c r="G20" s="95">
        <f t="shared" si="0"/>
        <v>0</v>
      </c>
      <c r="H20" s="42">
        <f t="shared" si="1"/>
        <v>0</v>
      </c>
      <c r="I20" s="30"/>
      <c r="J20" s="31"/>
      <c r="K20" s="31"/>
      <c r="L20" s="30"/>
      <c r="M20" s="30"/>
      <c r="N20" s="30"/>
      <c r="O20" s="30"/>
      <c r="P20" s="31"/>
      <c r="Q20" s="31"/>
      <c r="R20" s="31"/>
      <c r="S20" s="31"/>
      <c r="T20" s="31"/>
      <c r="U20" s="31"/>
      <c r="V20" s="31"/>
    </row>
    <row r="21" spans="2:22" ht="15.75" thickBot="1" x14ac:dyDescent="0.3">
      <c r="B21" s="194" t="s">
        <v>23</v>
      </c>
      <c r="C21" s="195"/>
      <c r="D21" s="195"/>
      <c r="E21" s="195"/>
      <c r="F21" s="195"/>
      <c r="G21" s="223"/>
      <c r="H21" s="91">
        <f>SUM(H9:H20)*(1/20)</f>
        <v>0</v>
      </c>
      <c r="I21" s="21"/>
      <c r="J21" s="31"/>
      <c r="K21" s="36"/>
      <c r="L21" s="36"/>
      <c r="M21" s="36"/>
      <c r="N21" s="36"/>
      <c r="O21" s="21"/>
      <c r="P21" s="31"/>
      <c r="Q21" s="31"/>
      <c r="R21" s="31"/>
      <c r="S21" s="31"/>
      <c r="T21" s="31"/>
      <c r="U21" s="31"/>
      <c r="V21" s="31"/>
    </row>
    <row r="22" spans="2:22" x14ac:dyDescent="0.25">
      <c r="B22" s="60" t="s">
        <v>97</v>
      </c>
      <c r="C22" s="57"/>
      <c r="D22" s="57"/>
      <c r="E22" s="57"/>
      <c r="F22" s="60"/>
      <c r="G22" s="106"/>
      <c r="H22" s="106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</sheetData>
  <sheetProtection password="B7E1" sheet="1" objects="1" scenarios="1"/>
  <mergeCells count="5">
    <mergeCell ref="C2:E2"/>
    <mergeCell ref="B4:E4"/>
    <mergeCell ref="B21:G21"/>
    <mergeCell ref="B7:H7"/>
    <mergeCell ref="C3:E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ORIENTAÇÕES PARA PREENCHIMENTO</vt:lpstr>
      <vt:lpstr>FICHA RESUMO</vt:lpstr>
      <vt:lpstr>I) PARTICIPAÇÃO EM EVENTOS</vt:lpstr>
      <vt:lpstr>II) ATIV. DE EXTENSÃO</vt:lpstr>
      <vt:lpstr>III) ESTÁGIOS EXTRACURRICULARES</vt:lpstr>
      <vt:lpstr>IV) ATIV. INICIAÇÃO CIENTÍFICA</vt:lpstr>
      <vt:lpstr>V) PUBLICAÇÃO DE TRABALHOS</vt:lpstr>
      <vt:lpstr>VI) PART. EM ÓRGÃOS COLEGIADOS</vt:lpstr>
      <vt:lpstr>VII) MONITORIA</vt:lpstr>
      <vt:lpstr>VIII) BOLSA DE TRABALHO</vt:lpstr>
      <vt:lpstr>IX) OUTRAS ATIVIDADES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 Missio Bayer</dc:creator>
  <cp:lastModifiedBy>Débora Missio Bayer</cp:lastModifiedBy>
  <cp:lastPrinted>2017-04-07T19:58:20Z</cp:lastPrinted>
  <dcterms:created xsi:type="dcterms:W3CDTF">2015-05-07T12:23:29Z</dcterms:created>
  <dcterms:modified xsi:type="dcterms:W3CDTF">2017-04-17T16:25:18Z</dcterms:modified>
</cp:coreProperties>
</file>