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CC" sheetId="5" r:id="rId1"/>
    <sheet name="CPC" sheetId="16" r:id="rId2"/>
    <sheet name="ENADE" sheetId="15" r:id="rId3"/>
    <sheet name="IDD" sheetId="17" r:id="rId4"/>
    <sheet name="IGC" sheetId="18" r:id="rId5"/>
    <sheet name="EAD" sheetId="8" r:id="rId6"/>
  </sheets>
  <definedNames>
    <definedName name="_xlnm._FilterDatabase" localSheetId="0" hidden="1">CC!$A$1:$P$118</definedName>
    <definedName name="_xlnm._FilterDatabase" localSheetId="1" hidden="1">CPC!$A$1:$Z$117</definedName>
    <definedName name="_xlnm._FilterDatabase" localSheetId="5" hidden="1">EAD!$A$2:$F$16</definedName>
    <definedName name="_xlnm._FilterDatabase" localSheetId="2" hidden="1">ENADE!$A$1:$Z$117</definedName>
    <definedName name="_xlnm._FilterDatabase" localSheetId="3" hidden="1">IDD!$A$1:$T$117</definedName>
  </definedNames>
  <calcPr calcId="125725"/>
</workbook>
</file>

<file path=xl/calcChain.xml><?xml version="1.0" encoding="utf-8"?>
<calcChain xmlns="http://schemas.openxmlformats.org/spreadsheetml/2006/main">
  <c r="AB92" i="5"/>
  <c r="T42"/>
  <c r="AD12"/>
  <c r="AC30"/>
  <c r="AD34"/>
  <c r="AD35"/>
  <c r="AD36"/>
  <c r="AC47"/>
  <c r="AD49"/>
  <c r="AD59"/>
  <c r="AD63"/>
  <c r="AD65"/>
  <c r="AD79"/>
  <c r="AC85"/>
  <c r="AC99"/>
  <c r="AC115"/>
  <c r="AB8"/>
  <c r="AB11"/>
  <c r="AB14"/>
  <c r="AB73"/>
  <c r="AB77"/>
  <c r="AB94"/>
  <c r="AB103"/>
  <c r="AB114"/>
  <c r="AA74"/>
  <c r="Z38"/>
  <c r="Z39"/>
  <c r="Z40"/>
  <c r="Z41"/>
  <c r="Z95"/>
  <c r="Y19"/>
  <c r="Y24"/>
  <c r="Y27"/>
  <c r="Y50"/>
  <c r="Y55"/>
  <c r="Y84"/>
  <c r="Y86"/>
  <c r="Y97"/>
  <c r="Y102"/>
  <c r="Y104"/>
  <c r="Y111"/>
  <c r="Y113"/>
  <c r="X32"/>
  <c r="X51"/>
  <c r="X54"/>
  <c r="X66"/>
  <c r="X98"/>
  <c r="X109"/>
  <c r="W18"/>
  <c r="W23"/>
  <c r="W53"/>
  <c r="W60"/>
  <c r="W69"/>
  <c r="W87"/>
  <c r="W108"/>
  <c r="W112"/>
  <c r="V45"/>
  <c r="V78"/>
  <c r="V83"/>
  <c r="V100"/>
  <c r="U5"/>
  <c r="U6"/>
  <c r="U31"/>
  <c r="U43"/>
  <c r="U105"/>
  <c r="Z3"/>
  <c r="S10"/>
  <c r="S46"/>
  <c r="S67"/>
  <c r="S93"/>
  <c r="S118"/>
  <c r="R82"/>
  <c r="Q16"/>
  <c r="Q20"/>
  <c r="Q22"/>
  <c r="Q26"/>
  <c r="Q29"/>
  <c r="Q33"/>
  <c r="Q37"/>
  <c r="Q68"/>
  <c r="Q70"/>
  <c r="Q76"/>
  <c r="Q91"/>
  <c r="Q106"/>
  <c r="Q107"/>
</calcChain>
</file>

<file path=xl/sharedStrings.xml><?xml version="1.0" encoding="utf-8"?>
<sst xmlns="http://schemas.openxmlformats.org/spreadsheetml/2006/main" count="4976" uniqueCount="156">
  <si>
    <t>CÓDIGO DA IES</t>
  </si>
  <si>
    <t>NOME DA IES</t>
  </si>
  <si>
    <t>SITUACAO DA IES</t>
  </si>
  <si>
    <t>CÓDIGO DA DENOMINAÇÃO</t>
  </si>
  <si>
    <t>MARCAÇÃO DA DENOMINAÇÃO</t>
  </si>
  <si>
    <t>NOME DO CURSO</t>
  </si>
  <si>
    <t>GRAU</t>
  </si>
  <si>
    <t>MODALIDADE</t>
  </si>
  <si>
    <t>SITUACAO DO CURSO</t>
  </si>
  <si>
    <t>TIPO DE PERIODICIDADE</t>
  </si>
  <si>
    <t>MUNICIPIO</t>
  </si>
  <si>
    <t>VALOR CC</t>
  </si>
  <si>
    <t>ANO CC</t>
  </si>
  <si>
    <t>UNIVERSIDADE FEDERAL DE SANTA MARIA</t>
  </si>
  <si>
    <t>Ativa</t>
  </si>
  <si>
    <t>REGULAÇÃO</t>
  </si>
  <si>
    <t>GEOGRAFIA</t>
  </si>
  <si>
    <t>Licenciatura</t>
  </si>
  <si>
    <t>Educação a Distância</t>
  </si>
  <si>
    <t>Em atividade</t>
  </si>
  <si>
    <t>COMUNICAÇÃO SOCIAL - RELAÇÕES PÚBLICAS</t>
  </si>
  <si>
    <t>Bacharelado</t>
  </si>
  <si>
    <t>Educação Presencial</t>
  </si>
  <si>
    <t>Semestral</t>
  </si>
  <si>
    <t>Frederico Westphalen</t>
  </si>
  <si>
    <t>ADMINISTRAÇÃO PÚBLICA</t>
  </si>
  <si>
    <t>PEDAGOGIA</t>
  </si>
  <si>
    <t>JORNALISMO</t>
  </si>
  <si>
    <t>Santa Maria</t>
  </si>
  <si>
    <t>FONOAUDIOLOGIA</t>
  </si>
  <si>
    <t>LETRAS - PORTUGUÊS</t>
  </si>
  <si>
    <t>ENGENHARIA AMBIENTAL E SANITÁRIA</t>
  </si>
  <si>
    <t>CIÊNCIAS DA RELIGIÃO</t>
  </si>
  <si>
    <t>ARQUITETURA E URBANISMO</t>
  </si>
  <si>
    <t>Cachoeira do Sul</t>
  </si>
  <si>
    <t>AGRONEGÓCIO</t>
  </si>
  <si>
    <t>Tecnológico</t>
  </si>
  <si>
    <t>CIÊNCIAS BIOLÓGICAS</t>
  </si>
  <si>
    <t>Palmeira das Missões</t>
  </si>
  <si>
    <t>ENGENHARIA QUÍMICA</t>
  </si>
  <si>
    <t>AGRICULTURA FAMILIAR E SUSTENTABILIDADE</t>
  </si>
  <si>
    <t>LETRAS - ESPANHOL</t>
  </si>
  <si>
    <t>RELAÇÕES PÚBLICAS</t>
  </si>
  <si>
    <t>FARMÁCIA</t>
  </si>
  <si>
    <t>MÚSICA</t>
  </si>
  <si>
    <t>FÍSICA</t>
  </si>
  <si>
    <t>SOCIOLOGIA</t>
  </si>
  <si>
    <t>PROGRAMA ESPECIAL DE GRADUAÇÃO DE FORMAÇÃO DE PROFESSORES PARA A EDUCAÇÃO PROFISSIONAL</t>
  </si>
  <si>
    <t>RELAÇÕES INTERNACIONAIS</t>
  </si>
  <si>
    <t>ENGENHARIA ELÉTRICA</t>
  </si>
  <si>
    <t>EDUCAÇÃO ESPECIAL</t>
  </si>
  <si>
    <t>COMPUTAÇÃO</t>
  </si>
  <si>
    <t>NUTRIÇÃO</t>
  </si>
  <si>
    <t>CIÊNCIAS CONTÁBEIS</t>
  </si>
  <si>
    <t>DESENHO INDUSTRIAL</t>
  </si>
  <si>
    <t>PSICOLOGIA</t>
  </si>
  <si>
    <t>QUÍMICA</t>
  </si>
  <si>
    <t>ENFERMAGEM</t>
  </si>
  <si>
    <t>ARTES CÊNICAS</t>
  </si>
  <si>
    <t>ENGENHARIA ACÚSTICA</t>
  </si>
  <si>
    <t>COMUNICAÇÃO SOCIAL - PRODUÇÃO EDITORIAL</t>
  </si>
  <si>
    <t>LETRAS - INGLÊS</t>
  </si>
  <si>
    <t>GESTÃO DE COOPERATIVAS</t>
  </si>
  <si>
    <t>GEOPROCESSAMENTO</t>
  </si>
  <si>
    <t>ENGENHARIA DE TELECOMUNICAÇÕES</t>
  </si>
  <si>
    <t>SISTEMAS DE INFORMAÇÃO</t>
  </si>
  <si>
    <t>EDUCAÇÃO DO CAMPO</t>
  </si>
  <si>
    <t>AGRONOMIA</t>
  </si>
  <si>
    <t>ADMINISTRAÇÃO</t>
  </si>
  <si>
    <t>Em extinção</t>
  </si>
  <si>
    <t>EDUCAÇÃO FÍSICA</t>
  </si>
  <si>
    <t>ARTES VISUAIS</t>
  </si>
  <si>
    <t>MATEMÁTICA</t>
  </si>
  <si>
    <t>REDES DE COMPUTADORES</t>
  </si>
  <si>
    <t>CIÊNCIAS ECONÔMICAS</t>
  </si>
  <si>
    <t>ENGENHARIA AGRÍCOLA</t>
  </si>
  <si>
    <t>GESTÃO AMBIENTAL</t>
  </si>
  <si>
    <t>ENGENHARIA MECÂNICA</t>
  </si>
  <si>
    <t>ENGENHARIA DE TRANSPORTES E LOGÍSTICA</t>
  </si>
  <si>
    <t>ENGENHARIA FLORESTAL</t>
  </si>
  <si>
    <t>HISTÓRIA</t>
  </si>
  <si>
    <t>CIÊNCIAS SOCIAIS</t>
  </si>
  <si>
    <t>ELETRÔNICA INDUSTRIAL</t>
  </si>
  <si>
    <t>SISTEMAS PARA INTERNET</t>
  </si>
  <si>
    <t>ENGENHARIA CIVIL</t>
  </si>
  <si>
    <t>ÁREA BÁSICA DE INGRESSO (ABI)</t>
  </si>
  <si>
    <t>ENGENHARIA DE PRODUÇÃO</t>
  </si>
  <si>
    <t>FILOSOFIA</t>
  </si>
  <si>
    <t>CIÊNCIA DA COMPUTAÇÃO</t>
  </si>
  <si>
    <t>ARQUIVOLOGIA</t>
  </si>
  <si>
    <t>LETRAS - LÍNGUA PORTUGUESA</t>
  </si>
  <si>
    <t>DANÇA</t>
  </si>
  <si>
    <t>MEDICINA VETERINÁRIA</t>
  </si>
  <si>
    <t>ESTATÍSTICA</t>
  </si>
  <si>
    <t>TEATRO</t>
  </si>
  <si>
    <t>ALIMENTOS</t>
  </si>
  <si>
    <t>DIREITO</t>
  </si>
  <si>
    <t>ZOOTECNIA</t>
  </si>
  <si>
    <t>FISIOTERAPIA</t>
  </si>
  <si>
    <t>QUÍMICA INDUSTRIAL</t>
  </si>
  <si>
    <t>MEDICINA</t>
  </si>
  <si>
    <t>ENGENHARIA DE CONTROLE E AUTOMAÇÃO</t>
  </si>
  <si>
    <t>ENGENHARIA DA COMPUTAÇÃO</t>
  </si>
  <si>
    <t>SERVIÇO SOCIAL</t>
  </si>
  <si>
    <t>COMUNICAÇÃO SOCIAL - PUBLICIDADE E PROPAGANDA</t>
  </si>
  <si>
    <t>GESTÃO DE TURISMO</t>
  </si>
  <si>
    <t>MÚSICA E TECNOLOGIA</t>
  </si>
  <si>
    <t>ENGENHARIA AEROESPACIAL</t>
  </si>
  <si>
    <t>ODONTOLOGIA</t>
  </si>
  <si>
    <t>FABRICAÇÃO MECÂNICA</t>
  </si>
  <si>
    <t>PROCESSOS QUÍMICOS</t>
  </si>
  <si>
    <t>METEOROLOGIA</t>
  </si>
  <si>
    <t>TERAPIA OCUPACIONAL</t>
  </si>
  <si>
    <t>TURNO</t>
  </si>
  <si>
    <t>Integral</t>
  </si>
  <si>
    <t>Noturno</t>
  </si>
  <si>
    <t>Matutino</t>
  </si>
  <si>
    <t>CÓDIGO DO CURSO e-MEC</t>
  </si>
  <si>
    <t>CÓDIGO DO CURSO SIE</t>
  </si>
  <si>
    <t>ARTES CÊNICAS - Interpretação Teatral</t>
  </si>
  <si>
    <t>ARTES CÊNICAS - Direção Teatral</t>
  </si>
  <si>
    <t>085.CTISM</t>
  </si>
  <si>
    <t>083.CTISM</t>
  </si>
  <si>
    <t>091.CPSM</t>
  </si>
  <si>
    <t>082.CPSM</t>
  </si>
  <si>
    <t>132.2</t>
  </si>
  <si>
    <t>132.1</t>
  </si>
  <si>
    <t>078.CTISM</t>
  </si>
  <si>
    <t>084.CPSM</t>
  </si>
  <si>
    <t>CC</t>
  </si>
  <si>
    <t>ENADE</t>
  </si>
  <si>
    <t>CPC</t>
  </si>
  <si>
    <t>ANO</t>
  </si>
  <si>
    <t>2014.EAD</t>
  </si>
  <si>
    <t>406.EAD</t>
  </si>
  <si>
    <t>641.EAD</t>
  </si>
  <si>
    <t>2017.EAD</t>
  </si>
  <si>
    <t>408.EAD</t>
  </si>
  <si>
    <t>639.EAD</t>
  </si>
  <si>
    <t>2018.EAD</t>
  </si>
  <si>
    <t>EDUCAÇÃO INDÍGENA</t>
  </si>
  <si>
    <t>135.EAD</t>
  </si>
  <si>
    <t>134.EAD</t>
  </si>
  <si>
    <t>137.EAD</t>
  </si>
  <si>
    <t>753.EAD</t>
  </si>
  <si>
    <t>636.EAD</t>
  </si>
  <si>
    <t>640.EAD</t>
  </si>
  <si>
    <t>527.EAD</t>
  </si>
  <si>
    <t>ABI</t>
  </si>
  <si>
    <t>SC</t>
  </si>
  <si>
    <t>Evolução IGC Faixa UFSM</t>
  </si>
  <si>
    <t>Ano</t>
  </si>
  <si>
    <t>Faixa</t>
  </si>
  <si>
    <t>Evolução IGC Contínuo UFSM</t>
  </si>
  <si>
    <t>Contínuo</t>
  </si>
  <si>
    <t>IDD</t>
  </si>
</sst>
</file>

<file path=xl/styles.xml><?xml version="1.0" encoding="utf-8"?>
<styleSheet xmlns="http://schemas.openxmlformats.org/spreadsheetml/2006/main">
  <numFmts count="1">
    <numFmt numFmtId="164" formatCode="0.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10" xfId="0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/>
    </xf>
    <xf numFmtId="0" fontId="0" fillId="34" borderId="12" xfId="0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/>
    </xf>
    <xf numFmtId="0" fontId="19" fillId="38" borderId="10" xfId="0" applyFont="1" applyFill="1" applyBorder="1" applyAlignment="1">
      <alignment horizontal="center" vertical="center"/>
    </xf>
    <xf numFmtId="0" fontId="16" fillId="0" borderId="0" xfId="0" applyFont="1"/>
    <xf numFmtId="0" fontId="20" fillId="37" borderId="10" xfId="0" applyFont="1" applyFill="1" applyBorder="1" applyAlignment="1">
      <alignment horizontal="center" vertical="center"/>
    </xf>
    <xf numFmtId="0" fontId="20" fillId="38" borderId="10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/>
    </xf>
    <xf numFmtId="0" fontId="21" fillId="38" borderId="10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0" fillId="37" borderId="10" xfId="0" applyFont="1" applyFill="1" applyBorder="1" applyAlignment="1">
      <alignment horizontal="center" vertical="center" wrapText="1"/>
    </xf>
    <xf numFmtId="0" fontId="18" fillId="39" borderId="10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  <xf numFmtId="0" fontId="18" fillId="36" borderId="14" xfId="0" applyFont="1" applyFill="1" applyBorder="1" applyAlignment="1">
      <alignment horizontal="center" vertical="center" wrapText="1"/>
    </xf>
    <xf numFmtId="0" fontId="18" fillId="36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  <xf numFmtId="0" fontId="23" fillId="35" borderId="15" xfId="0" applyFon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008000"/>
      <color rgb="FF00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Evolução IGC</a:t>
            </a:r>
            <a:r>
              <a:rPr lang="en-US" baseline="0"/>
              <a:t> Contínuo</a:t>
            </a: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IGC!$C$11:$O$11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IGC!$C$12:$O$12</c:f>
              <c:numCache>
                <c:formatCode>General</c:formatCode>
                <c:ptCount val="13"/>
                <c:pt idx="0">
                  <c:v>3.58</c:v>
                </c:pt>
                <c:pt idx="1">
                  <c:v>3.71</c:v>
                </c:pt>
                <c:pt idx="2">
                  <c:v>3.7158000000000002</c:v>
                </c:pt>
                <c:pt idx="3">
                  <c:v>3.7383999999999999</c:v>
                </c:pt>
                <c:pt idx="4">
                  <c:v>3.7153999999999998</c:v>
                </c:pt>
                <c:pt idx="5">
                  <c:v>3.8180000000000001</c:v>
                </c:pt>
                <c:pt idx="6">
                  <c:v>3.7902</c:v>
                </c:pt>
                <c:pt idx="7">
                  <c:v>3.8079999999999998</c:v>
                </c:pt>
                <c:pt idx="8">
                  <c:v>3.8632</c:v>
                </c:pt>
                <c:pt idx="9" formatCode="0.0000">
                  <c:v>3.8726902550000002</c:v>
                </c:pt>
                <c:pt idx="10">
                  <c:v>3.9068000000000001</c:v>
                </c:pt>
                <c:pt idx="12">
                  <c:v>3.9279999999999999</c:v>
                </c:pt>
              </c:numCache>
            </c:numRef>
          </c:val>
        </c:ser>
        <c:marker val="1"/>
        <c:axId val="73589504"/>
        <c:axId val="73591040"/>
      </c:lineChart>
      <c:catAx>
        <c:axId val="735895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591040"/>
        <c:crosses val="autoZero"/>
        <c:auto val="1"/>
        <c:lblAlgn val="ctr"/>
        <c:lblOffset val="100"/>
      </c:catAx>
      <c:valAx>
        <c:axId val="735910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5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12</xdr:row>
      <xdr:rowOff>185736</xdr:rowOff>
    </xdr:from>
    <xdr:to>
      <xdr:col>9</xdr:col>
      <xdr:colOff>361949</xdr:colOff>
      <xdr:row>30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18"/>
  <sheetViews>
    <sheetView tabSelected="1" topLeftCell="L1" zoomScale="85" zoomScaleNormal="85" workbookViewId="0">
      <pane ySplit="2" topLeftCell="A3" activePane="bottomLeft" state="frozen"/>
      <selection activeCell="D1" sqref="D1"/>
      <selection pane="bottomLeft" activeCell="AH79" sqref="AH79"/>
    </sheetView>
  </sheetViews>
  <sheetFormatPr defaultRowHeight="15"/>
  <cols>
    <col min="1" max="1" width="0" hidden="1" customWidth="1"/>
    <col min="2" max="2" width="26.140625" hidden="1" customWidth="1"/>
    <col min="3" max="3" width="25.42578125" hidden="1" customWidth="1"/>
    <col min="4" max="4" width="17.28515625" customWidth="1"/>
    <col min="5" max="5" width="18.28515625" customWidth="1"/>
    <col min="6" max="6" width="21.7109375" hidden="1" customWidth="1"/>
    <col min="7" max="7" width="25.140625" hidden="1" customWidth="1"/>
    <col min="8" max="8" width="56.85546875" customWidth="1"/>
    <col min="9" max="9" width="18.28515625" customWidth="1"/>
    <col min="10" max="10" width="22" customWidth="1"/>
    <col min="11" max="11" width="17.140625" customWidth="1"/>
    <col min="12" max="12" width="13.140625" customWidth="1"/>
    <col min="13" max="13" width="14" customWidth="1"/>
    <col min="14" max="14" width="23.5703125" customWidth="1"/>
    <col min="15" max="15" width="14" style="15" hidden="1" customWidth="1"/>
    <col min="16" max="16" width="9.7109375" hidden="1" customWidth="1"/>
    <col min="18" max="18" width="9.5703125" bestFit="1" customWidth="1"/>
    <col min="32" max="32" width="9.140625" customWidth="1"/>
  </cols>
  <sheetData>
    <row r="1" spans="1:34" s="4" customFormat="1" ht="54" customHeight="1">
      <c r="A1" s="1" t="s">
        <v>0</v>
      </c>
      <c r="B1" s="1" t="s">
        <v>1</v>
      </c>
      <c r="C1" s="1" t="s">
        <v>2</v>
      </c>
      <c r="D1" s="26" t="s">
        <v>118</v>
      </c>
      <c r="E1" s="26" t="s">
        <v>117</v>
      </c>
      <c r="F1" s="12" t="s">
        <v>3</v>
      </c>
      <c r="G1" s="12" t="s">
        <v>4</v>
      </c>
      <c r="H1" s="26" t="s">
        <v>5</v>
      </c>
      <c r="I1" s="26" t="s">
        <v>6</v>
      </c>
      <c r="J1" s="26" t="s">
        <v>7</v>
      </c>
      <c r="K1" s="26" t="s">
        <v>113</v>
      </c>
      <c r="L1" s="26" t="s">
        <v>8</v>
      </c>
      <c r="M1" s="26" t="s">
        <v>9</v>
      </c>
      <c r="N1" s="26" t="s">
        <v>10</v>
      </c>
      <c r="O1" s="26" t="s">
        <v>11</v>
      </c>
      <c r="P1" s="26" t="s">
        <v>12</v>
      </c>
      <c r="Q1" s="28" t="s">
        <v>132</v>
      </c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1:34" s="4" customFormat="1" ht="54" customHeight="1">
      <c r="A2" s="1"/>
      <c r="B2" s="1"/>
      <c r="C2" s="1"/>
      <c r="D2" s="27"/>
      <c r="E2" s="27"/>
      <c r="F2" s="12"/>
      <c r="G2" s="12"/>
      <c r="H2" s="27"/>
      <c r="I2" s="27"/>
      <c r="J2" s="27"/>
      <c r="K2" s="27"/>
      <c r="L2" s="27"/>
      <c r="M2" s="27"/>
      <c r="N2" s="27"/>
      <c r="O2" s="27"/>
      <c r="P2" s="27"/>
      <c r="Q2" s="12">
        <v>2004</v>
      </c>
      <c r="R2" s="12">
        <v>2006</v>
      </c>
      <c r="S2" s="12">
        <v>2008</v>
      </c>
      <c r="T2" s="12">
        <v>2009</v>
      </c>
      <c r="U2" s="12">
        <v>2010</v>
      </c>
      <c r="V2" s="12">
        <v>2011</v>
      </c>
      <c r="W2" s="12">
        <v>2012</v>
      </c>
      <c r="X2" s="12">
        <v>2013</v>
      </c>
      <c r="Y2" s="12">
        <v>2014</v>
      </c>
      <c r="Z2" s="12">
        <v>2015</v>
      </c>
      <c r="AA2" s="12">
        <v>2016</v>
      </c>
      <c r="AB2" s="12">
        <v>2017</v>
      </c>
      <c r="AC2" s="12">
        <v>2018</v>
      </c>
      <c r="AD2" s="12">
        <v>2019</v>
      </c>
      <c r="AE2" s="23">
        <v>2020</v>
      </c>
      <c r="AF2" s="12">
        <v>2021</v>
      </c>
      <c r="AG2" s="12">
        <v>2022</v>
      </c>
      <c r="AH2" s="12">
        <v>2023</v>
      </c>
    </row>
    <row r="3" spans="1:34" ht="27" customHeight="1">
      <c r="A3" s="5">
        <v>582</v>
      </c>
      <c r="B3" s="5" t="s">
        <v>13</v>
      </c>
      <c r="C3" s="5" t="s">
        <v>14</v>
      </c>
      <c r="D3" s="13">
        <v>3004</v>
      </c>
      <c r="E3" s="13">
        <v>1161626</v>
      </c>
      <c r="F3" s="13">
        <v>1</v>
      </c>
      <c r="G3" s="13" t="s">
        <v>15</v>
      </c>
      <c r="H3" s="16" t="s">
        <v>68</v>
      </c>
      <c r="I3" s="13" t="s">
        <v>21</v>
      </c>
      <c r="J3" s="13" t="s">
        <v>22</v>
      </c>
      <c r="K3" s="13" t="s">
        <v>114</v>
      </c>
      <c r="L3" s="13" t="s">
        <v>69</v>
      </c>
      <c r="M3" s="13" t="s">
        <v>23</v>
      </c>
      <c r="N3" s="13" t="s">
        <v>28</v>
      </c>
      <c r="O3" s="18">
        <v>4</v>
      </c>
      <c r="P3" s="18">
        <v>2015</v>
      </c>
      <c r="Q3" s="18"/>
      <c r="R3" s="18"/>
      <c r="S3" s="18"/>
      <c r="T3" s="18"/>
      <c r="U3" s="18"/>
      <c r="V3" s="18"/>
      <c r="W3" s="18"/>
      <c r="X3" s="18"/>
      <c r="Y3" s="18"/>
      <c r="Z3" s="18">
        <f>IF(P3=2015,O3)</f>
        <v>4</v>
      </c>
      <c r="AA3" s="18"/>
      <c r="AB3" s="18"/>
      <c r="AC3" s="18"/>
      <c r="AD3" s="18"/>
      <c r="AE3" s="18"/>
      <c r="AF3" s="18"/>
      <c r="AG3" s="18"/>
      <c r="AH3" s="18"/>
    </row>
    <row r="4" spans="1:34" ht="27" customHeight="1">
      <c r="A4" s="5">
        <v>582</v>
      </c>
      <c r="B4" s="5" t="s">
        <v>13</v>
      </c>
      <c r="C4" s="5" t="s">
        <v>14</v>
      </c>
      <c r="D4" s="14">
        <v>515</v>
      </c>
      <c r="E4" s="14">
        <v>41011</v>
      </c>
      <c r="F4" s="14">
        <v>1</v>
      </c>
      <c r="G4" s="14" t="s">
        <v>15</v>
      </c>
      <c r="H4" s="17" t="s">
        <v>68</v>
      </c>
      <c r="I4" s="14" t="s">
        <v>21</v>
      </c>
      <c r="J4" s="14" t="s">
        <v>22</v>
      </c>
      <c r="K4" s="14" t="s">
        <v>115</v>
      </c>
      <c r="L4" s="14" t="s">
        <v>19</v>
      </c>
      <c r="M4" s="14" t="s">
        <v>23</v>
      </c>
      <c r="N4" s="14" t="s">
        <v>28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ht="27" customHeight="1">
      <c r="A5" s="8">
        <v>582</v>
      </c>
      <c r="B5" s="8" t="s">
        <v>13</v>
      </c>
      <c r="C5" s="8" t="s">
        <v>14</v>
      </c>
      <c r="D5" s="13">
        <v>2005</v>
      </c>
      <c r="E5" s="13">
        <v>103408</v>
      </c>
      <c r="F5" s="13">
        <v>1</v>
      </c>
      <c r="G5" s="13" t="s">
        <v>15</v>
      </c>
      <c r="H5" s="16" t="s">
        <v>68</v>
      </c>
      <c r="I5" s="13" t="s">
        <v>21</v>
      </c>
      <c r="J5" s="13" t="s">
        <v>22</v>
      </c>
      <c r="K5" s="13" t="s">
        <v>115</v>
      </c>
      <c r="L5" s="13" t="s">
        <v>19</v>
      </c>
      <c r="M5" s="13" t="s">
        <v>23</v>
      </c>
      <c r="N5" s="13" t="s">
        <v>38</v>
      </c>
      <c r="O5" s="18">
        <v>4</v>
      </c>
      <c r="P5" s="18">
        <v>2010</v>
      </c>
      <c r="Q5" s="18"/>
      <c r="R5" s="18"/>
      <c r="S5" s="18"/>
      <c r="T5" s="18"/>
      <c r="U5" s="18">
        <f t="shared" ref="U5:U43" si="0">IF(P5=2010,O5)</f>
        <v>4</v>
      </c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27" customHeight="1">
      <c r="A6" s="8">
        <v>582</v>
      </c>
      <c r="B6" s="8" t="s">
        <v>13</v>
      </c>
      <c r="C6" s="8" t="s">
        <v>14</v>
      </c>
      <c r="D6" s="14">
        <v>2004</v>
      </c>
      <c r="E6" s="14">
        <v>103410</v>
      </c>
      <c r="F6" s="14">
        <v>1</v>
      </c>
      <c r="G6" s="14" t="s">
        <v>15</v>
      </c>
      <c r="H6" s="17" t="s">
        <v>68</v>
      </c>
      <c r="I6" s="14" t="s">
        <v>21</v>
      </c>
      <c r="J6" s="14" t="s">
        <v>22</v>
      </c>
      <c r="K6" s="14" t="s">
        <v>116</v>
      </c>
      <c r="L6" s="14" t="s">
        <v>19</v>
      </c>
      <c r="M6" s="14" t="s">
        <v>23</v>
      </c>
      <c r="N6" s="14" t="s">
        <v>38</v>
      </c>
      <c r="O6" s="19">
        <v>4</v>
      </c>
      <c r="P6" s="19">
        <v>2010</v>
      </c>
      <c r="Q6" s="19"/>
      <c r="R6" s="19"/>
      <c r="S6" s="19"/>
      <c r="T6" s="19"/>
      <c r="U6" s="19">
        <f t="shared" si="0"/>
        <v>4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7" customHeight="1">
      <c r="A7" s="8">
        <v>582</v>
      </c>
      <c r="B7" s="8" t="s">
        <v>13</v>
      </c>
      <c r="C7" s="8" t="s">
        <v>14</v>
      </c>
      <c r="D7" s="13">
        <v>501</v>
      </c>
      <c r="E7" s="13">
        <v>13852</v>
      </c>
      <c r="F7" s="13">
        <v>1</v>
      </c>
      <c r="G7" s="13" t="s">
        <v>15</v>
      </c>
      <c r="H7" s="16" t="s">
        <v>68</v>
      </c>
      <c r="I7" s="13" t="s">
        <v>21</v>
      </c>
      <c r="J7" s="13" t="s">
        <v>22</v>
      </c>
      <c r="K7" s="13" t="s">
        <v>114</v>
      </c>
      <c r="L7" s="13" t="s">
        <v>19</v>
      </c>
      <c r="M7" s="13" t="s">
        <v>23</v>
      </c>
      <c r="N7" s="13" t="s">
        <v>28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27" customHeight="1">
      <c r="A8" s="8">
        <v>582</v>
      </c>
      <c r="B8" s="8" t="s">
        <v>13</v>
      </c>
      <c r="C8" s="8" t="s">
        <v>14</v>
      </c>
      <c r="D8" s="14">
        <v>3003</v>
      </c>
      <c r="E8" s="14">
        <v>1084796</v>
      </c>
      <c r="F8" s="14">
        <v>138</v>
      </c>
      <c r="G8" s="14" t="s">
        <v>15</v>
      </c>
      <c r="H8" s="17" t="s">
        <v>35</v>
      </c>
      <c r="I8" s="14" t="s">
        <v>36</v>
      </c>
      <c r="J8" s="14" t="s">
        <v>22</v>
      </c>
      <c r="K8" s="14" t="s">
        <v>116</v>
      </c>
      <c r="L8" s="14" t="s">
        <v>19</v>
      </c>
      <c r="M8" s="14" t="s">
        <v>23</v>
      </c>
      <c r="N8" s="14" t="s">
        <v>28</v>
      </c>
      <c r="O8" s="19">
        <v>4</v>
      </c>
      <c r="P8" s="19">
        <v>2017</v>
      </c>
      <c r="Q8" s="19"/>
      <c r="R8" s="19"/>
      <c r="S8" s="19"/>
      <c r="T8" s="19"/>
      <c r="U8" s="19"/>
      <c r="V8" s="19">
        <v>4</v>
      </c>
      <c r="W8" s="19"/>
      <c r="X8" s="19"/>
      <c r="Y8" s="19"/>
      <c r="Z8" s="19"/>
      <c r="AA8" s="19"/>
      <c r="AB8" s="19">
        <f t="shared" ref="AB8:AB14" si="1">IF(P8=2017,O8)</f>
        <v>4</v>
      </c>
      <c r="AC8" s="19"/>
      <c r="AD8" s="19"/>
      <c r="AE8" s="19"/>
      <c r="AF8" s="19"/>
      <c r="AG8" s="19"/>
      <c r="AH8" s="19"/>
    </row>
    <row r="9" spans="1:34" ht="27" customHeight="1">
      <c r="A9" s="8">
        <v>582</v>
      </c>
      <c r="B9" s="8" t="s">
        <v>13</v>
      </c>
      <c r="C9" s="8" t="s">
        <v>14</v>
      </c>
      <c r="D9" s="13">
        <v>2001</v>
      </c>
      <c r="E9" s="13">
        <v>103376</v>
      </c>
      <c r="F9" s="13">
        <v>3</v>
      </c>
      <c r="G9" s="13" t="s">
        <v>15</v>
      </c>
      <c r="H9" s="16" t="s">
        <v>67</v>
      </c>
      <c r="I9" s="13" t="s">
        <v>21</v>
      </c>
      <c r="J9" s="13" t="s">
        <v>22</v>
      </c>
      <c r="K9" s="13" t="s">
        <v>114</v>
      </c>
      <c r="L9" s="13" t="s">
        <v>19</v>
      </c>
      <c r="M9" s="13" t="s">
        <v>23</v>
      </c>
      <c r="N9" s="13" t="s">
        <v>24</v>
      </c>
      <c r="O9" s="18">
        <v>3</v>
      </c>
      <c r="P9" s="18">
        <v>2011</v>
      </c>
      <c r="Q9" s="18"/>
      <c r="R9" s="18"/>
      <c r="S9" s="18"/>
      <c r="T9" s="18"/>
      <c r="U9" s="18">
        <v>3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27" customHeight="1">
      <c r="A10" s="8">
        <v>582</v>
      </c>
      <c r="B10" s="8" t="s">
        <v>13</v>
      </c>
      <c r="C10" s="8" t="s">
        <v>14</v>
      </c>
      <c r="D10" s="14">
        <v>401</v>
      </c>
      <c r="E10" s="14">
        <v>13859</v>
      </c>
      <c r="F10" s="14">
        <v>3</v>
      </c>
      <c r="G10" s="14" t="s">
        <v>15</v>
      </c>
      <c r="H10" s="17" t="s">
        <v>67</v>
      </c>
      <c r="I10" s="14" t="s">
        <v>21</v>
      </c>
      <c r="J10" s="14" t="s">
        <v>22</v>
      </c>
      <c r="K10" s="14" t="s">
        <v>114</v>
      </c>
      <c r="L10" s="14" t="s">
        <v>19</v>
      </c>
      <c r="M10" s="14" t="s">
        <v>23</v>
      </c>
      <c r="N10" s="14" t="s">
        <v>28</v>
      </c>
      <c r="O10" s="19">
        <v>4</v>
      </c>
      <c r="P10" s="19">
        <v>2008</v>
      </c>
      <c r="Q10" s="19"/>
      <c r="R10" s="19"/>
      <c r="S10" s="19">
        <f t="shared" ref="S10:S67" si="2">IF(P10=2008,O10)</f>
        <v>4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27" customHeight="1">
      <c r="A11" s="8">
        <v>582</v>
      </c>
      <c r="B11" s="8" t="s">
        <v>13</v>
      </c>
      <c r="C11" s="8" t="s">
        <v>14</v>
      </c>
      <c r="D11" s="13">
        <v>407</v>
      </c>
      <c r="E11" s="13">
        <v>121620</v>
      </c>
      <c r="F11" s="13">
        <v>184</v>
      </c>
      <c r="G11" s="13" t="s">
        <v>15</v>
      </c>
      <c r="H11" s="16" t="s">
        <v>95</v>
      </c>
      <c r="I11" s="13" t="s">
        <v>36</v>
      </c>
      <c r="J11" s="13" t="s">
        <v>22</v>
      </c>
      <c r="K11" s="13" t="s">
        <v>114</v>
      </c>
      <c r="L11" s="13" t="s">
        <v>19</v>
      </c>
      <c r="M11" s="13" t="s">
        <v>23</v>
      </c>
      <c r="N11" s="13" t="s">
        <v>28</v>
      </c>
      <c r="O11" s="18">
        <v>4</v>
      </c>
      <c r="P11" s="18">
        <v>2017</v>
      </c>
      <c r="Q11" s="18"/>
      <c r="R11" s="18"/>
      <c r="S11" s="18"/>
      <c r="T11" s="18"/>
      <c r="U11" s="18"/>
      <c r="V11" s="18"/>
      <c r="W11" s="18">
        <v>4</v>
      </c>
      <c r="X11" s="18"/>
      <c r="Y11" s="18"/>
      <c r="Z11" s="18"/>
      <c r="AA11" s="18"/>
      <c r="AB11" s="18">
        <f t="shared" si="1"/>
        <v>4</v>
      </c>
      <c r="AC11" s="18"/>
      <c r="AD11" s="18"/>
      <c r="AE11" s="18"/>
      <c r="AF11" s="18"/>
      <c r="AG11" s="18"/>
      <c r="AH11" s="18"/>
    </row>
    <row r="12" spans="1:34" ht="27" customHeight="1">
      <c r="A12" s="8">
        <v>582</v>
      </c>
      <c r="B12" s="8" t="s">
        <v>13</v>
      </c>
      <c r="C12" s="8" t="s">
        <v>14</v>
      </c>
      <c r="D12" s="14">
        <v>4002</v>
      </c>
      <c r="E12" s="14">
        <v>1292698</v>
      </c>
      <c r="F12" s="14">
        <v>4636</v>
      </c>
      <c r="G12" s="14" t="s">
        <v>15</v>
      </c>
      <c r="H12" s="17" t="s">
        <v>33</v>
      </c>
      <c r="I12" s="14" t="s">
        <v>21</v>
      </c>
      <c r="J12" s="14" t="s">
        <v>22</v>
      </c>
      <c r="K12" s="14" t="s">
        <v>115</v>
      </c>
      <c r="L12" s="14" t="s">
        <v>19</v>
      </c>
      <c r="M12" s="14" t="s">
        <v>23</v>
      </c>
      <c r="N12" s="14" t="s">
        <v>34</v>
      </c>
      <c r="O12" s="19">
        <v>5</v>
      </c>
      <c r="P12" s="19">
        <v>2019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>
        <f t="shared" ref="AD12:AD65" si="3">IF(P12=2019,O12)</f>
        <v>5</v>
      </c>
      <c r="AE12" s="19"/>
      <c r="AF12" s="19"/>
      <c r="AG12" s="19"/>
      <c r="AH12" s="19"/>
    </row>
    <row r="13" spans="1:34" ht="27" customHeight="1">
      <c r="A13" s="8">
        <v>582</v>
      </c>
      <c r="B13" s="8" t="s">
        <v>13</v>
      </c>
      <c r="C13" s="8" t="s">
        <v>14</v>
      </c>
      <c r="D13" s="13">
        <v>308</v>
      </c>
      <c r="E13" s="13">
        <v>13896</v>
      </c>
      <c r="F13" s="13">
        <v>5</v>
      </c>
      <c r="G13" s="13"/>
      <c r="H13" s="16" t="s">
        <v>33</v>
      </c>
      <c r="I13" s="13" t="s">
        <v>21</v>
      </c>
      <c r="J13" s="13" t="s">
        <v>22</v>
      </c>
      <c r="K13" s="13" t="s">
        <v>114</v>
      </c>
      <c r="L13" s="13" t="s">
        <v>19</v>
      </c>
      <c r="M13" s="13" t="s">
        <v>23</v>
      </c>
      <c r="N13" s="13" t="s">
        <v>28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ht="27" customHeight="1">
      <c r="A14" s="8">
        <v>582</v>
      </c>
      <c r="B14" s="8" t="s">
        <v>13</v>
      </c>
      <c r="C14" s="8" t="s">
        <v>14</v>
      </c>
      <c r="D14" s="14">
        <v>509</v>
      </c>
      <c r="E14" s="14">
        <v>13849</v>
      </c>
      <c r="F14" s="14">
        <v>6</v>
      </c>
      <c r="G14" s="14" t="s">
        <v>15</v>
      </c>
      <c r="H14" s="17" t="s">
        <v>89</v>
      </c>
      <c r="I14" s="14" t="s">
        <v>21</v>
      </c>
      <c r="J14" s="14" t="s">
        <v>22</v>
      </c>
      <c r="K14" s="14" t="s">
        <v>114</v>
      </c>
      <c r="L14" s="14" t="s">
        <v>19</v>
      </c>
      <c r="M14" s="14" t="s">
        <v>23</v>
      </c>
      <c r="N14" s="14" t="s">
        <v>28</v>
      </c>
      <c r="O14" s="19">
        <v>4</v>
      </c>
      <c r="P14" s="19">
        <v>2017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f t="shared" si="1"/>
        <v>4</v>
      </c>
      <c r="AC14" s="19"/>
      <c r="AD14" s="19"/>
      <c r="AE14" s="19"/>
      <c r="AF14" s="19"/>
      <c r="AG14" s="19"/>
      <c r="AH14" s="19"/>
    </row>
    <row r="15" spans="1:34" ht="27" customHeight="1">
      <c r="A15" s="8">
        <v>582</v>
      </c>
      <c r="B15" s="8" t="s">
        <v>13</v>
      </c>
      <c r="C15" s="8" t="s">
        <v>14</v>
      </c>
      <c r="D15" s="13">
        <v>724</v>
      </c>
      <c r="E15" s="13">
        <v>5001112</v>
      </c>
      <c r="F15" s="13">
        <v>4282</v>
      </c>
      <c r="G15" s="13" t="s">
        <v>85</v>
      </c>
      <c r="H15" s="16" t="s">
        <v>58</v>
      </c>
      <c r="I15" s="13" t="s">
        <v>148</v>
      </c>
      <c r="J15" s="13" t="s">
        <v>22</v>
      </c>
      <c r="K15" s="13" t="s">
        <v>114</v>
      </c>
      <c r="L15" s="13" t="s">
        <v>19</v>
      </c>
      <c r="M15" s="13"/>
      <c r="N15" s="13" t="s">
        <v>28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ht="27" customHeight="1">
      <c r="A16" s="8">
        <v>582</v>
      </c>
      <c r="B16" s="8" t="s">
        <v>13</v>
      </c>
      <c r="C16" s="8" t="s">
        <v>14</v>
      </c>
      <c r="D16" s="14">
        <v>725</v>
      </c>
      <c r="E16" s="14">
        <v>39136</v>
      </c>
      <c r="F16" s="14">
        <v>90</v>
      </c>
      <c r="G16" s="14" t="s">
        <v>15</v>
      </c>
      <c r="H16" s="17" t="s">
        <v>120</v>
      </c>
      <c r="I16" s="14" t="s">
        <v>21</v>
      </c>
      <c r="J16" s="14" t="s">
        <v>22</v>
      </c>
      <c r="K16" s="14" t="s">
        <v>114</v>
      </c>
      <c r="L16" s="14" t="s">
        <v>19</v>
      </c>
      <c r="M16" s="14" t="s">
        <v>23</v>
      </c>
      <c r="N16" s="14" t="s">
        <v>28</v>
      </c>
      <c r="O16" s="19">
        <v>5</v>
      </c>
      <c r="P16" s="19">
        <v>2004</v>
      </c>
      <c r="Q16" s="19">
        <f t="shared" ref="Q16:Q37" si="4">IF(P16=2004,O16)</f>
        <v>5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ht="27" customHeight="1">
      <c r="A17" s="8"/>
      <c r="B17" s="8" t="s">
        <v>13</v>
      </c>
      <c r="C17" s="8" t="s">
        <v>14</v>
      </c>
      <c r="D17" s="13">
        <v>726</v>
      </c>
      <c r="E17" s="13">
        <v>39137</v>
      </c>
      <c r="F17" s="13">
        <v>90</v>
      </c>
      <c r="G17" s="13" t="s">
        <v>15</v>
      </c>
      <c r="H17" s="16" t="s">
        <v>119</v>
      </c>
      <c r="I17" s="13" t="s">
        <v>21</v>
      </c>
      <c r="J17" s="13" t="s">
        <v>22</v>
      </c>
      <c r="K17" s="13" t="s">
        <v>114</v>
      </c>
      <c r="L17" s="13" t="s">
        <v>19</v>
      </c>
      <c r="M17" s="13" t="s">
        <v>23</v>
      </c>
      <c r="N17" s="13" t="s">
        <v>28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ht="27" customHeight="1">
      <c r="A18" s="8">
        <v>582</v>
      </c>
      <c r="B18" s="8" t="s">
        <v>13</v>
      </c>
      <c r="C18" s="8" t="s">
        <v>14</v>
      </c>
      <c r="D18" s="14">
        <v>728</v>
      </c>
      <c r="E18" s="14">
        <v>84840</v>
      </c>
      <c r="F18" s="14">
        <v>92</v>
      </c>
      <c r="G18" s="14" t="s">
        <v>15</v>
      </c>
      <c r="H18" s="17" t="s">
        <v>71</v>
      </c>
      <c r="I18" s="14" t="s">
        <v>17</v>
      </c>
      <c r="J18" s="14" t="s">
        <v>22</v>
      </c>
      <c r="K18" s="14" t="s">
        <v>114</v>
      </c>
      <c r="L18" s="14" t="s">
        <v>19</v>
      </c>
      <c r="M18" s="14" t="s">
        <v>23</v>
      </c>
      <c r="N18" s="14" t="s">
        <v>28</v>
      </c>
      <c r="O18" s="19">
        <v>4</v>
      </c>
      <c r="P18" s="19">
        <v>2012</v>
      </c>
      <c r="Q18" s="19"/>
      <c r="R18" s="19"/>
      <c r="S18" s="19"/>
      <c r="T18" s="19"/>
      <c r="U18" s="19"/>
      <c r="V18" s="19"/>
      <c r="W18" s="19">
        <f t="shared" ref="W18:W60" si="5">IF(P18=2012,O18)</f>
        <v>4</v>
      </c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ht="27" customHeight="1">
      <c r="A19" s="8">
        <v>582</v>
      </c>
      <c r="B19" s="8" t="s">
        <v>13</v>
      </c>
      <c r="C19" s="8" t="s">
        <v>14</v>
      </c>
      <c r="D19" s="13">
        <v>727</v>
      </c>
      <c r="E19" s="13">
        <v>84839</v>
      </c>
      <c r="F19" s="13">
        <v>92</v>
      </c>
      <c r="G19" s="13" t="s">
        <v>15</v>
      </c>
      <c r="H19" s="16" t="s">
        <v>71</v>
      </c>
      <c r="I19" s="13" t="s">
        <v>21</v>
      </c>
      <c r="J19" s="13" t="s">
        <v>22</v>
      </c>
      <c r="K19" s="13" t="s">
        <v>114</v>
      </c>
      <c r="L19" s="13" t="s">
        <v>19</v>
      </c>
      <c r="M19" s="13" t="s">
        <v>23</v>
      </c>
      <c r="N19" s="13" t="s">
        <v>28</v>
      </c>
      <c r="O19" s="18">
        <v>3</v>
      </c>
      <c r="P19" s="18">
        <v>2014</v>
      </c>
      <c r="Q19" s="18"/>
      <c r="R19" s="18"/>
      <c r="S19" s="18"/>
      <c r="T19" s="18"/>
      <c r="U19" s="18"/>
      <c r="V19" s="18"/>
      <c r="W19" s="18"/>
      <c r="X19" s="18"/>
      <c r="Y19" s="18">
        <f t="shared" ref="Y19:Y55" si="6">IF(P19=2014,O19)</f>
        <v>3</v>
      </c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ht="27" customHeight="1">
      <c r="A20" s="8">
        <v>582</v>
      </c>
      <c r="B20" s="8" t="s">
        <v>13</v>
      </c>
      <c r="C20" s="8" t="s">
        <v>14</v>
      </c>
      <c r="D20" s="14">
        <v>307</v>
      </c>
      <c r="E20" s="14">
        <v>13881</v>
      </c>
      <c r="F20" s="14">
        <v>63</v>
      </c>
      <c r="G20" s="14" t="s">
        <v>15</v>
      </c>
      <c r="H20" s="17" t="s">
        <v>88</v>
      </c>
      <c r="I20" s="14" t="s">
        <v>21</v>
      </c>
      <c r="J20" s="14" t="s">
        <v>22</v>
      </c>
      <c r="K20" s="14" t="s">
        <v>114</v>
      </c>
      <c r="L20" s="14" t="s">
        <v>19</v>
      </c>
      <c r="M20" s="14" t="s">
        <v>23</v>
      </c>
      <c r="N20" s="14" t="s">
        <v>28</v>
      </c>
      <c r="O20" s="19">
        <v>4</v>
      </c>
      <c r="P20" s="19">
        <v>2004</v>
      </c>
      <c r="Q20" s="19">
        <f t="shared" si="4"/>
        <v>4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ht="27" customHeight="1">
      <c r="A21" s="8">
        <v>582</v>
      </c>
      <c r="B21" s="8" t="s">
        <v>13</v>
      </c>
      <c r="C21" s="8" t="s">
        <v>14</v>
      </c>
      <c r="D21" s="13">
        <v>128</v>
      </c>
      <c r="E21" s="13">
        <v>5001111</v>
      </c>
      <c r="F21" s="13">
        <v>4291</v>
      </c>
      <c r="G21" s="13" t="s">
        <v>85</v>
      </c>
      <c r="H21" s="16" t="s">
        <v>37</v>
      </c>
      <c r="I21" s="13" t="s">
        <v>148</v>
      </c>
      <c r="J21" s="13" t="s">
        <v>22</v>
      </c>
      <c r="K21" s="13" t="s">
        <v>114</v>
      </c>
      <c r="L21" s="13" t="s">
        <v>19</v>
      </c>
      <c r="M21" s="13"/>
      <c r="N21" s="13" t="s">
        <v>28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ht="27" customHeight="1">
      <c r="A22" s="8">
        <v>582</v>
      </c>
      <c r="B22" s="8" t="s">
        <v>13</v>
      </c>
      <c r="C22" s="8" t="s">
        <v>14</v>
      </c>
      <c r="D22" s="14">
        <v>111</v>
      </c>
      <c r="E22" s="14">
        <v>45328</v>
      </c>
      <c r="F22" s="14">
        <v>9</v>
      </c>
      <c r="G22" s="14" t="s">
        <v>15</v>
      </c>
      <c r="H22" s="17" t="s">
        <v>37</v>
      </c>
      <c r="I22" s="14" t="s">
        <v>17</v>
      </c>
      <c r="J22" s="14" t="s">
        <v>22</v>
      </c>
      <c r="K22" s="14" t="s">
        <v>114</v>
      </c>
      <c r="L22" s="14" t="s">
        <v>19</v>
      </c>
      <c r="M22" s="14" t="s">
        <v>23</v>
      </c>
      <c r="N22" s="14" t="s">
        <v>28</v>
      </c>
      <c r="O22" s="19">
        <v>4</v>
      </c>
      <c r="P22" s="19">
        <v>2004</v>
      </c>
      <c r="Q22" s="19">
        <f t="shared" si="4"/>
        <v>4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ht="27" customHeight="1">
      <c r="A23" s="8">
        <v>582</v>
      </c>
      <c r="B23" s="8" t="s">
        <v>13</v>
      </c>
      <c r="C23" s="8" t="s">
        <v>14</v>
      </c>
      <c r="D23" s="13">
        <v>2010</v>
      </c>
      <c r="E23" s="13">
        <v>1084792</v>
      </c>
      <c r="F23" s="13">
        <v>9</v>
      </c>
      <c r="G23" s="13" t="s">
        <v>15</v>
      </c>
      <c r="H23" s="16" t="s">
        <v>37</v>
      </c>
      <c r="I23" s="13" t="s">
        <v>17</v>
      </c>
      <c r="J23" s="13" t="s">
        <v>22</v>
      </c>
      <c r="K23" s="13" t="s">
        <v>114</v>
      </c>
      <c r="L23" s="13" t="s">
        <v>19</v>
      </c>
      <c r="M23" s="13" t="s">
        <v>23</v>
      </c>
      <c r="N23" s="13" t="s">
        <v>38</v>
      </c>
      <c r="O23" s="18">
        <v>4</v>
      </c>
      <c r="P23" s="18">
        <v>2012</v>
      </c>
      <c r="Q23" s="18"/>
      <c r="R23" s="18"/>
      <c r="S23" s="18"/>
      <c r="T23" s="18"/>
      <c r="U23" s="18"/>
      <c r="V23" s="18"/>
      <c r="W23" s="18">
        <f t="shared" si="5"/>
        <v>4</v>
      </c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ht="27" customHeight="1">
      <c r="A24" s="8">
        <v>582</v>
      </c>
      <c r="B24" s="8" t="s">
        <v>13</v>
      </c>
      <c r="C24" s="8" t="s">
        <v>14</v>
      </c>
      <c r="D24" s="14">
        <v>127</v>
      </c>
      <c r="E24" s="14">
        <v>1113713</v>
      </c>
      <c r="F24" s="14">
        <v>9</v>
      </c>
      <c r="G24" s="14" t="s">
        <v>15</v>
      </c>
      <c r="H24" s="17" t="s">
        <v>37</v>
      </c>
      <c r="I24" s="14" t="s">
        <v>21</v>
      </c>
      <c r="J24" s="14" t="s">
        <v>22</v>
      </c>
      <c r="K24" s="14" t="s">
        <v>114</v>
      </c>
      <c r="L24" s="14" t="s">
        <v>19</v>
      </c>
      <c r="M24" s="14" t="s">
        <v>23</v>
      </c>
      <c r="N24" s="14" t="s">
        <v>28</v>
      </c>
      <c r="O24" s="19">
        <v>3</v>
      </c>
      <c r="P24" s="19">
        <v>2014</v>
      </c>
      <c r="Q24" s="19"/>
      <c r="R24" s="19"/>
      <c r="S24" s="19"/>
      <c r="T24" s="19"/>
      <c r="U24" s="19"/>
      <c r="V24" s="19"/>
      <c r="W24" s="19"/>
      <c r="X24" s="19"/>
      <c r="Y24" s="19">
        <f t="shared" si="6"/>
        <v>3</v>
      </c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ht="27" customHeight="1">
      <c r="A25" s="8">
        <v>582</v>
      </c>
      <c r="B25" s="8" t="s">
        <v>13</v>
      </c>
      <c r="C25" s="8" t="s">
        <v>14</v>
      </c>
      <c r="D25" s="13">
        <v>524</v>
      </c>
      <c r="E25" s="13">
        <v>84423</v>
      </c>
      <c r="F25" s="13">
        <v>10</v>
      </c>
      <c r="G25" s="13" t="s">
        <v>15</v>
      </c>
      <c r="H25" s="16" t="s">
        <v>53</v>
      </c>
      <c r="I25" s="13" t="s">
        <v>21</v>
      </c>
      <c r="J25" s="13" t="s">
        <v>22</v>
      </c>
      <c r="K25" s="13" t="s">
        <v>114</v>
      </c>
      <c r="L25" s="13" t="s">
        <v>19</v>
      </c>
      <c r="M25" s="13" t="s">
        <v>23</v>
      </c>
      <c r="N25" s="13" t="s">
        <v>28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ht="27" customHeight="1">
      <c r="A26" s="8">
        <v>582</v>
      </c>
      <c r="B26" s="8" t="s">
        <v>13</v>
      </c>
      <c r="C26" s="8" t="s">
        <v>14</v>
      </c>
      <c r="D26" s="14">
        <v>502</v>
      </c>
      <c r="E26" s="14">
        <v>13853</v>
      </c>
      <c r="F26" s="14">
        <v>10</v>
      </c>
      <c r="G26" s="14" t="s">
        <v>15</v>
      </c>
      <c r="H26" s="17" t="s">
        <v>53</v>
      </c>
      <c r="I26" s="14" t="s">
        <v>21</v>
      </c>
      <c r="J26" s="14" t="s">
        <v>22</v>
      </c>
      <c r="K26" s="14" t="s">
        <v>115</v>
      </c>
      <c r="L26" s="14" t="s">
        <v>19</v>
      </c>
      <c r="M26" s="14" t="s">
        <v>23</v>
      </c>
      <c r="N26" s="14" t="s">
        <v>28</v>
      </c>
      <c r="O26" s="19">
        <v>4</v>
      </c>
      <c r="P26" s="19">
        <v>2004</v>
      </c>
      <c r="Q26" s="19">
        <f t="shared" si="4"/>
        <v>4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ht="27" customHeight="1">
      <c r="A27" s="8">
        <v>582</v>
      </c>
      <c r="B27" s="8" t="s">
        <v>13</v>
      </c>
      <c r="C27" s="8" t="s">
        <v>14</v>
      </c>
      <c r="D27" s="13">
        <v>2013</v>
      </c>
      <c r="E27" s="13">
        <v>1106428</v>
      </c>
      <c r="F27" s="13">
        <v>11</v>
      </c>
      <c r="G27" s="13" t="s">
        <v>15</v>
      </c>
      <c r="H27" s="16" t="s">
        <v>74</v>
      </c>
      <c r="I27" s="13" t="s">
        <v>21</v>
      </c>
      <c r="J27" s="13" t="s">
        <v>22</v>
      </c>
      <c r="K27" s="13" t="s">
        <v>115</v>
      </c>
      <c r="L27" s="13" t="s">
        <v>19</v>
      </c>
      <c r="M27" s="13" t="s">
        <v>23</v>
      </c>
      <c r="N27" s="13" t="s">
        <v>38</v>
      </c>
      <c r="O27" s="18">
        <v>5</v>
      </c>
      <c r="P27" s="18">
        <v>2014</v>
      </c>
      <c r="Q27" s="18"/>
      <c r="R27" s="18"/>
      <c r="S27" s="18"/>
      <c r="T27" s="18"/>
      <c r="U27" s="18"/>
      <c r="V27" s="18"/>
      <c r="W27" s="18"/>
      <c r="X27" s="18"/>
      <c r="Y27" s="18">
        <f t="shared" si="6"/>
        <v>5</v>
      </c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ht="27" customHeight="1">
      <c r="A28" s="8">
        <v>582</v>
      </c>
      <c r="B28" s="8" t="s">
        <v>13</v>
      </c>
      <c r="C28" s="8" t="s">
        <v>14</v>
      </c>
      <c r="D28" s="14">
        <v>504</v>
      </c>
      <c r="E28" s="14">
        <v>41054</v>
      </c>
      <c r="F28" s="14">
        <v>11</v>
      </c>
      <c r="G28" s="14" t="s">
        <v>15</v>
      </c>
      <c r="H28" s="17" t="s">
        <v>74</v>
      </c>
      <c r="I28" s="14" t="s">
        <v>21</v>
      </c>
      <c r="J28" s="14" t="s">
        <v>22</v>
      </c>
      <c r="K28" s="14" t="s">
        <v>115</v>
      </c>
      <c r="L28" s="14" t="s">
        <v>19</v>
      </c>
      <c r="M28" s="14" t="s">
        <v>23</v>
      </c>
      <c r="N28" s="14" t="s">
        <v>28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ht="27" customHeight="1">
      <c r="A29" s="8">
        <v>582</v>
      </c>
      <c r="B29" s="8" t="s">
        <v>13</v>
      </c>
      <c r="C29" s="8" t="s">
        <v>14</v>
      </c>
      <c r="D29" s="13">
        <v>521</v>
      </c>
      <c r="E29" s="13">
        <v>13851</v>
      </c>
      <c r="F29" s="13">
        <v>11</v>
      </c>
      <c r="G29" s="13" t="s">
        <v>15</v>
      </c>
      <c r="H29" s="16" t="s">
        <v>74</v>
      </c>
      <c r="I29" s="13" t="s">
        <v>21</v>
      </c>
      <c r="J29" s="13" t="s">
        <v>22</v>
      </c>
      <c r="K29" s="13" t="s">
        <v>114</v>
      </c>
      <c r="L29" s="13" t="s">
        <v>19</v>
      </c>
      <c r="M29" s="13" t="s">
        <v>23</v>
      </c>
      <c r="N29" s="13" t="s">
        <v>28</v>
      </c>
      <c r="O29" s="18">
        <v>5</v>
      </c>
      <c r="P29" s="18">
        <v>2004</v>
      </c>
      <c r="Q29" s="18">
        <f t="shared" si="4"/>
        <v>5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</row>
    <row r="30" spans="1:34" ht="27" customHeight="1">
      <c r="A30" s="8">
        <v>582</v>
      </c>
      <c r="B30" s="8" t="s">
        <v>13</v>
      </c>
      <c r="C30" s="8" t="s">
        <v>14</v>
      </c>
      <c r="D30" s="14">
        <v>530</v>
      </c>
      <c r="E30" s="14">
        <v>112656</v>
      </c>
      <c r="F30" s="14">
        <v>12</v>
      </c>
      <c r="G30" s="14" t="s">
        <v>15</v>
      </c>
      <c r="H30" s="17" t="s">
        <v>81</v>
      </c>
      <c r="I30" s="14" t="s">
        <v>17</v>
      </c>
      <c r="J30" s="14" t="s">
        <v>22</v>
      </c>
      <c r="K30" s="14" t="s">
        <v>115</v>
      </c>
      <c r="L30" s="14" t="s">
        <v>19</v>
      </c>
      <c r="M30" s="14" t="s">
        <v>23</v>
      </c>
      <c r="N30" s="14" t="s">
        <v>28</v>
      </c>
      <c r="O30" s="19">
        <v>5</v>
      </c>
      <c r="P30" s="19">
        <v>2018</v>
      </c>
      <c r="Q30" s="19"/>
      <c r="R30" s="19"/>
      <c r="S30" s="19"/>
      <c r="T30" s="19"/>
      <c r="U30" s="19"/>
      <c r="V30" s="19"/>
      <c r="W30" s="19"/>
      <c r="X30" s="19">
        <v>4</v>
      </c>
      <c r="Y30" s="19"/>
      <c r="Z30" s="19"/>
      <c r="AA30" s="19"/>
      <c r="AB30" s="19"/>
      <c r="AC30" s="19">
        <f t="shared" ref="AC30:AC47" si="7">IF(P30=2018,O30)</f>
        <v>5</v>
      </c>
      <c r="AD30" s="19"/>
      <c r="AE30" s="19"/>
      <c r="AF30" s="19"/>
      <c r="AG30" s="19"/>
      <c r="AH30" s="19"/>
    </row>
    <row r="31" spans="1:34" ht="27" customHeight="1">
      <c r="A31" s="8">
        <v>582</v>
      </c>
      <c r="B31" s="8" t="s">
        <v>13</v>
      </c>
      <c r="C31" s="8" t="s">
        <v>14</v>
      </c>
      <c r="D31" s="13">
        <v>522</v>
      </c>
      <c r="E31" s="13">
        <v>18881</v>
      </c>
      <c r="F31" s="13">
        <v>12</v>
      </c>
      <c r="G31" s="13" t="s">
        <v>15</v>
      </c>
      <c r="H31" s="16" t="s">
        <v>81</v>
      </c>
      <c r="I31" s="13" t="s">
        <v>21</v>
      </c>
      <c r="J31" s="13" t="s">
        <v>22</v>
      </c>
      <c r="K31" s="13" t="s">
        <v>115</v>
      </c>
      <c r="L31" s="13" t="s">
        <v>19</v>
      </c>
      <c r="M31" s="13" t="s">
        <v>23</v>
      </c>
      <c r="N31" s="13" t="s">
        <v>28</v>
      </c>
      <c r="O31" s="18">
        <v>5</v>
      </c>
      <c r="P31" s="18">
        <v>2010</v>
      </c>
      <c r="Q31" s="18"/>
      <c r="R31" s="18"/>
      <c r="S31" s="18"/>
      <c r="T31" s="18"/>
      <c r="U31" s="18">
        <f t="shared" si="0"/>
        <v>5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27" customHeight="1">
      <c r="A32" s="8">
        <v>582</v>
      </c>
      <c r="B32" s="8" t="s">
        <v>13</v>
      </c>
      <c r="C32" s="8" t="s">
        <v>14</v>
      </c>
      <c r="D32" s="14">
        <v>529</v>
      </c>
      <c r="E32" s="14">
        <v>1107232</v>
      </c>
      <c r="F32" s="14">
        <v>4574</v>
      </c>
      <c r="G32" s="14"/>
      <c r="H32" s="17" t="s">
        <v>60</v>
      </c>
      <c r="I32" s="14" t="s">
        <v>21</v>
      </c>
      <c r="J32" s="14" t="s">
        <v>22</v>
      </c>
      <c r="K32" s="14" t="s">
        <v>114</v>
      </c>
      <c r="L32" s="14" t="s">
        <v>19</v>
      </c>
      <c r="M32" s="14" t="s">
        <v>23</v>
      </c>
      <c r="N32" s="14" t="s">
        <v>28</v>
      </c>
      <c r="O32" s="19">
        <v>4</v>
      </c>
      <c r="P32" s="19">
        <v>2013</v>
      </c>
      <c r="Q32" s="19"/>
      <c r="R32" s="19"/>
      <c r="S32" s="19"/>
      <c r="T32" s="19"/>
      <c r="U32" s="19"/>
      <c r="V32" s="19"/>
      <c r="W32" s="19"/>
      <c r="X32" s="19">
        <f t="shared" ref="X32:X66" si="8">IF(P32=2013,O32)</f>
        <v>4</v>
      </c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27" customHeight="1">
      <c r="A33" s="8">
        <v>582</v>
      </c>
      <c r="B33" s="8" t="s">
        <v>13</v>
      </c>
      <c r="C33" s="8" t="s">
        <v>14</v>
      </c>
      <c r="D33" s="13">
        <v>507</v>
      </c>
      <c r="E33" s="13">
        <v>40152</v>
      </c>
      <c r="F33" s="13">
        <v>4663</v>
      </c>
      <c r="G33" s="13" t="s">
        <v>15</v>
      </c>
      <c r="H33" s="16" t="s">
        <v>104</v>
      </c>
      <c r="I33" s="13" t="s">
        <v>21</v>
      </c>
      <c r="J33" s="13" t="s">
        <v>22</v>
      </c>
      <c r="K33" s="13" t="s">
        <v>114</v>
      </c>
      <c r="L33" s="13" t="s">
        <v>19</v>
      </c>
      <c r="M33" s="13" t="s">
        <v>23</v>
      </c>
      <c r="N33" s="13" t="s">
        <v>28</v>
      </c>
      <c r="O33" s="18">
        <v>5</v>
      </c>
      <c r="P33" s="18">
        <v>2004</v>
      </c>
      <c r="Q33" s="18">
        <f t="shared" si="4"/>
        <v>5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</row>
    <row r="34" spans="1:34" ht="27" customHeight="1">
      <c r="A34" s="8">
        <v>582</v>
      </c>
      <c r="B34" s="8" t="s">
        <v>13</v>
      </c>
      <c r="C34" s="8" t="s">
        <v>14</v>
      </c>
      <c r="D34" s="14">
        <v>508</v>
      </c>
      <c r="E34" s="14">
        <v>40153</v>
      </c>
      <c r="F34" s="14">
        <v>74</v>
      </c>
      <c r="G34" s="14" t="s">
        <v>15</v>
      </c>
      <c r="H34" s="17" t="s">
        <v>20</v>
      </c>
      <c r="I34" s="14" t="s">
        <v>21</v>
      </c>
      <c r="J34" s="14" t="s">
        <v>22</v>
      </c>
      <c r="K34" s="14" t="s">
        <v>114</v>
      </c>
      <c r="L34" s="14" t="s">
        <v>19</v>
      </c>
      <c r="M34" s="14" t="s">
        <v>23</v>
      </c>
      <c r="N34" s="14" t="s">
        <v>28</v>
      </c>
      <c r="O34" s="19">
        <v>5</v>
      </c>
      <c r="P34" s="19">
        <v>2019</v>
      </c>
      <c r="Q34" s="19"/>
      <c r="R34" s="19"/>
      <c r="S34" s="19"/>
      <c r="T34" s="19"/>
      <c r="U34" s="19"/>
      <c r="V34" s="19"/>
      <c r="W34" s="19"/>
      <c r="X34" s="19"/>
      <c r="Y34" s="19"/>
      <c r="Z34" s="19">
        <v>5</v>
      </c>
      <c r="AA34" s="19"/>
      <c r="AB34" s="19"/>
      <c r="AC34" s="19"/>
      <c r="AD34" s="19">
        <f t="shared" si="3"/>
        <v>5</v>
      </c>
      <c r="AE34" s="19"/>
      <c r="AF34" s="19"/>
      <c r="AG34" s="19"/>
      <c r="AH34" s="19"/>
    </row>
    <row r="35" spans="1:34" ht="27" customHeight="1">
      <c r="A35" s="8">
        <v>582</v>
      </c>
      <c r="B35" s="8" t="s">
        <v>13</v>
      </c>
      <c r="C35" s="8" t="s">
        <v>14</v>
      </c>
      <c r="D35" s="13">
        <v>763</v>
      </c>
      <c r="E35" s="13">
        <v>1192463</v>
      </c>
      <c r="F35" s="13">
        <v>18</v>
      </c>
      <c r="G35" s="13" t="s">
        <v>15</v>
      </c>
      <c r="H35" s="16" t="s">
        <v>91</v>
      </c>
      <c r="I35" s="13" t="s">
        <v>17</v>
      </c>
      <c r="J35" s="13" t="s">
        <v>22</v>
      </c>
      <c r="K35" s="13" t="s">
        <v>114</v>
      </c>
      <c r="L35" s="13" t="s">
        <v>19</v>
      </c>
      <c r="M35" s="13" t="s">
        <v>23</v>
      </c>
      <c r="N35" s="13" t="s">
        <v>28</v>
      </c>
      <c r="O35" s="18">
        <v>4</v>
      </c>
      <c r="P35" s="18">
        <v>2019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>
        <f t="shared" si="3"/>
        <v>4</v>
      </c>
      <c r="AE35" s="18"/>
      <c r="AF35" s="18"/>
      <c r="AG35" s="18">
        <v>4</v>
      </c>
      <c r="AH35" s="18"/>
    </row>
    <row r="36" spans="1:34" ht="27" customHeight="1">
      <c r="A36" s="8">
        <v>582</v>
      </c>
      <c r="B36" s="8" t="s">
        <v>13</v>
      </c>
      <c r="C36" s="8" t="s">
        <v>14</v>
      </c>
      <c r="D36" s="14">
        <v>762</v>
      </c>
      <c r="E36" s="14">
        <v>1192336</v>
      </c>
      <c r="F36" s="14">
        <v>18</v>
      </c>
      <c r="G36" s="14" t="s">
        <v>15</v>
      </c>
      <c r="H36" s="17" t="s">
        <v>91</v>
      </c>
      <c r="I36" s="14" t="s">
        <v>21</v>
      </c>
      <c r="J36" s="14" t="s">
        <v>22</v>
      </c>
      <c r="K36" s="14" t="s">
        <v>114</v>
      </c>
      <c r="L36" s="14" t="s">
        <v>19</v>
      </c>
      <c r="M36" s="14" t="s">
        <v>23</v>
      </c>
      <c r="N36" s="14" t="s">
        <v>28</v>
      </c>
      <c r="O36" s="19">
        <v>4</v>
      </c>
      <c r="P36" s="19">
        <v>2019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>
        <f t="shared" si="3"/>
        <v>4</v>
      </c>
      <c r="AE36" s="19"/>
      <c r="AF36" s="19"/>
      <c r="AG36" s="19"/>
      <c r="AH36" s="19"/>
    </row>
    <row r="37" spans="1:34" ht="27" customHeight="1">
      <c r="A37" s="8">
        <v>582</v>
      </c>
      <c r="B37" s="8" t="s">
        <v>13</v>
      </c>
      <c r="C37" s="8" t="s">
        <v>14</v>
      </c>
      <c r="D37" s="13">
        <v>765</v>
      </c>
      <c r="E37" s="13">
        <v>23928</v>
      </c>
      <c r="F37" s="13">
        <v>2246</v>
      </c>
      <c r="G37" s="13"/>
      <c r="H37" s="16" t="s">
        <v>54</v>
      </c>
      <c r="I37" s="13" t="s">
        <v>21</v>
      </c>
      <c r="J37" s="13" t="s">
        <v>22</v>
      </c>
      <c r="K37" s="13" t="s">
        <v>114</v>
      </c>
      <c r="L37" s="13" t="s">
        <v>19</v>
      </c>
      <c r="M37" s="13" t="s">
        <v>23</v>
      </c>
      <c r="N37" s="13" t="s">
        <v>28</v>
      </c>
      <c r="O37" s="18">
        <v>3</v>
      </c>
      <c r="P37" s="18">
        <v>2004</v>
      </c>
      <c r="Q37" s="18">
        <f t="shared" si="4"/>
        <v>3</v>
      </c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ht="27" customHeight="1">
      <c r="A38" s="8">
        <v>582</v>
      </c>
      <c r="B38" s="8" t="s">
        <v>13</v>
      </c>
      <c r="C38" s="8" t="s">
        <v>14</v>
      </c>
      <c r="D38" s="14">
        <v>503</v>
      </c>
      <c r="E38" s="14">
        <v>13850</v>
      </c>
      <c r="F38" s="14">
        <v>20</v>
      </c>
      <c r="G38" s="14" t="s">
        <v>15</v>
      </c>
      <c r="H38" s="17" t="s">
        <v>96</v>
      </c>
      <c r="I38" s="14" t="s">
        <v>21</v>
      </c>
      <c r="J38" s="14" t="s">
        <v>22</v>
      </c>
      <c r="K38" s="14" t="s">
        <v>114</v>
      </c>
      <c r="L38" s="14" t="s">
        <v>19</v>
      </c>
      <c r="M38" s="14" t="s">
        <v>23</v>
      </c>
      <c r="N38" s="14" t="s">
        <v>28</v>
      </c>
      <c r="O38" s="19">
        <v>5</v>
      </c>
      <c r="P38" s="19">
        <v>2015</v>
      </c>
      <c r="Q38" s="19"/>
      <c r="R38" s="19"/>
      <c r="S38" s="19"/>
      <c r="T38" s="19"/>
      <c r="U38" s="19"/>
      <c r="V38" s="19"/>
      <c r="W38" s="19"/>
      <c r="X38" s="19"/>
      <c r="Y38" s="19"/>
      <c r="Z38" s="19">
        <f t="shared" ref="Z38:Z41" si="9">IF(P38=2015,O38)</f>
        <v>5</v>
      </c>
      <c r="AA38" s="19"/>
      <c r="AB38" s="19"/>
      <c r="AC38" s="19"/>
      <c r="AD38" s="19"/>
      <c r="AE38" s="19"/>
      <c r="AF38" s="19"/>
      <c r="AG38" s="19"/>
      <c r="AH38" s="19"/>
    </row>
    <row r="39" spans="1:34" ht="27" customHeight="1">
      <c r="A39" s="8">
        <v>582</v>
      </c>
      <c r="B39" s="8" t="s">
        <v>13</v>
      </c>
      <c r="C39" s="8" t="s">
        <v>14</v>
      </c>
      <c r="D39" s="13">
        <v>519</v>
      </c>
      <c r="E39" s="13">
        <v>41063</v>
      </c>
      <c r="F39" s="13">
        <v>20</v>
      </c>
      <c r="G39" s="13" t="s">
        <v>15</v>
      </c>
      <c r="H39" s="16" t="s">
        <v>96</v>
      </c>
      <c r="I39" s="13" t="s">
        <v>21</v>
      </c>
      <c r="J39" s="13" t="s">
        <v>22</v>
      </c>
      <c r="K39" s="13" t="s">
        <v>115</v>
      </c>
      <c r="L39" s="13" t="s">
        <v>19</v>
      </c>
      <c r="M39" s="13" t="s">
        <v>23</v>
      </c>
      <c r="N39" s="13" t="s">
        <v>28</v>
      </c>
      <c r="O39" s="18">
        <v>5</v>
      </c>
      <c r="P39" s="18">
        <v>2015</v>
      </c>
      <c r="Q39" s="18"/>
      <c r="R39" s="18"/>
      <c r="S39" s="18"/>
      <c r="T39" s="18"/>
      <c r="U39" s="18"/>
      <c r="V39" s="18"/>
      <c r="W39" s="18"/>
      <c r="X39" s="18"/>
      <c r="Y39" s="18"/>
      <c r="Z39" s="18">
        <f t="shared" si="9"/>
        <v>5</v>
      </c>
      <c r="AA39" s="18"/>
      <c r="AB39" s="18"/>
      <c r="AC39" s="18"/>
      <c r="AD39" s="18"/>
      <c r="AE39" s="18"/>
      <c r="AF39" s="18"/>
      <c r="AG39" s="18"/>
      <c r="AH39" s="18"/>
    </row>
    <row r="40" spans="1:34" ht="27" customHeight="1">
      <c r="A40" s="8">
        <v>582</v>
      </c>
      <c r="B40" s="8" t="s">
        <v>13</v>
      </c>
      <c r="C40" s="8" t="s">
        <v>14</v>
      </c>
      <c r="D40" s="14">
        <v>633</v>
      </c>
      <c r="E40" s="14">
        <v>13841</v>
      </c>
      <c r="F40" s="14">
        <v>2814</v>
      </c>
      <c r="G40" s="14"/>
      <c r="H40" s="17" t="s">
        <v>50</v>
      </c>
      <c r="I40" s="14" t="s">
        <v>17</v>
      </c>
      <c r="J40" s="14" t="s">
        <v>22</v>
      </c>
      <c r="K40" s="14" t="s">
        <v>114</v>
      </c>
      <c r="L40" s="14" t="s">
        <v>19</v>
      </c>
      <c r="M40" s="14" t="s">
        <v>23</v>
      </c>
      <c r="N40" s="14" t="s">
        <v>28</v>
      </c>
      <c r="O40" s="19">
        <v>5</v>
      </c>
      <c r="P40" s="19">
        <v>2015</v>
      </c>
      <c r="Q40" s="19"/>
      <c r="R40" s="19"/>
      <c r="S40" s="19"/>
      <c r="T40" s="19"/>
      <c r="U40" s="19"/>
      <c r="V40" s="19"/>
      <c r="W40" s="19"/>
      <c r="X40" s="19"/>
      <c r="Y40" s="19"/>
      <c r="Z40" s="19">
        <f t="shared" si="9"/>
        <v>5</v>
      </c>
      <c r="AA40" s="19"/>
      <c r="AB40" s="19"/>
      <c r="AC40" s="19"/>
      <c r="AD40" s="19"/>
      <c r="AE40" s="19"/>
      <c r="AF40" s="19"/>
      <c r="AG40" s="19"/>
      <c r="AH40" s="19"/>
    </row>
    <row r="41" spans="1:34" ht="27" customHeight="1">
      <c r="A41" s="8">
        <v>582</v>
      </c>
      <c r="B41" s="8" t="s">
        <v>13</v>
      </c>
      <c r="C41" s="8" t="s">
        <v>14</v>
      </c>
      <c r="D41" s="13">
        <v>637</v>
      </c>
      <c r="E41" s="13">
        <v>121606</v>
      </c>
      <c r="F41" s="13">
        <v>2814</v>
      </c>
      <c r="G41" s="13"/>
      <c r="H41" s="16" t="s">
        <v>50</v>
      </c>
      <c r="I41" s="13" t="s">
        <v>17</v>
      </c>
      <c r="J41" s="13" t="s">
        <v>22</v>
      </c>
      <c r="K41" s="13" t="s">
        <v>115</v>
      </c>
      <c r="L41" s="13" t="s">
        <v>19</v>
      </c>
      <c r="M41" s="13" t="s">
        <v>23</v>
      </c>
      <c r="N41" s="13" t="s">
        <v>28</v>
      </c>
      <c r="O41" s="18">
        <v>4</v>
      </c>
      <c r="P41" s="18">
        <v>2015</v>
      </c>
      <c r="Q41" s="18"/>
      <c r="R41" s="18"/>
      <c r="S41" s="18"/>
      <c r="T41" s="18"/>
      <c r="U41" s="18"/>
      <c r="V41" s="18"/>
      <c r="W41" s="18"/>
      <c r="X41" s="18"/>
      <c r="Y41" s="18"/>
      <c r="Z41" s="18">
        <f t="shared" si="9"/>
        <v>4</v>
      </c>
      <c r="AA41" s="18"/>
      <c r="AB41" s="18"/>
      <c r="AC41" s="18"/>
      <c r="AD41" s="18"/>
      <c r="AE41" s="18"/>
      <c r="AF41" s="18"/>
      <c r="AG41" s="18"/>
      <c r="AH41" s="18"/>
    </row>
    <row r="42" spans="1:34" ht="27" customHeight="1">
      <c r="A42" s="8">
        <v>582</v>
      </c>
      <c r="B42" s="8" t="s">
        <v>13</v>
      </c>
      <c r="C42" s="8" t="s">
        <v>14</v>
      </c>
      <c r="D42" s="14">
        <v>801</v>
      </c>
      <c r="E42" s="14">
        <v>13877</v>
      </c>
      <c r="F42" s="14">
        <v>21</v>
      </c>
      <c r="G42" s="14" t="s">
        <v>15</v>
      </c>
      <c r="H42" s="17" t="s">
        <v>70</v>
      </c>
      <c r="I42" s="14" t="s">
        <v>17</v>
      </c>
      <c r="J42" s="14" t="s">
        <v>22</v>
      </c>
      <c r="K42" s="14" t="s">
        <v>114</v>
      </c>
      <c r="L42" s="14" t="s">
        <v>19</v>
      </c>
      <c r="M42" s="14" t="s">
        <v>23</v>
      </c>
      <c r="N42" s="14" t="s">
        <v>28</v>
      </c>
      <c r="O42" s="19">
        <v>4</v>
      </c>
      <c r="P42" s="19">
        <v>2009</v>
      </c>
      <c r="Q42" s="19"/>
      <c r="R42" s="19"/>
      <c r="S42" s="19"/>
      <c r="T42" s="19">
        <f t="shared" ref="T42" si="10">IF(P42=2009,O42)</f>
        <v>4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27" customHeight="1">
      <c r="A43" s="8">
        <v>582</v>
      </c>
      <c r="B43" s="8" t="s">
        <v>13</v>
      </c>
      <c r="C43" s="8" t="s">
        <v>14</v>
      </c>
      <c r="D43" s="13">
        <v>809</v>
      </c>
      <c r="E43" s="13">
        <v>103346</v>
      </c>
      <c r="F43" s="13">
        <v>21</v>
      </c>
      <c r="G43" s="13" t="s">
        <v>15</v>
      </c>
      <c r="H43" s="16" t="s">
        <v>70</v>
      </c>
      <c r="I43" s="13" t="s">
        <v>21</v>
      </c>
      <c r="J43" s="13" t="s">
        <v>22</v>
      </c>
      <c r="K43" s="13" t="s">
        <v>114</v>
      </c>
      <c r="L43" s="13" t="s">
        <v>19</v>
      </c>
      <c r="M43" s="13" t="s">
        <v>23</v>
      </c>
      <c r="N43" s="13" t="s">
        <v>28</v>
      </c>
      <c r="O43" s="18">
        <v>4</v>
      </c>
      <c r="P43" s="18">
        <v>2010</v>
      </c>
      <c r="Q43" s="18"/>
      <c r="R43" s="18"/>
      <c r="S43" s="18"/>
      <c r="T43" s="18"/>
      <c r="U43" s="18">
        <f t="shared" si="0"/>
        <v>4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</row>
    <row r="44" spans="1:34" ht="27" customHeight="1">
      <c r="A44" s="8">
        <v>582</v>
      </c>
      <c r="B44" s="8" t="s">
        <v>13</v>
      </c>
      <c r="C44" s="8" t="s">
        <v>14</v>
      </c>
      <c r="D44" s="14" t="s">
        <v>121</v>
      </c>
      <c r="E44" s="14">
        <v>1376007</v>
      </c>
      <c r="F44" s="14">
        <v>187</v>
      </c>
      <c r="G44" s="14" t="s">
        <v>15</v>
      </c>
      <c r="H44" s="17" t="s">
        <v>82</v>
      </c>
      <c r="I44" s="14" t="s">
        <v>36</v>
      </c>
      <c r="J44" s="14" t="s">
        <v>22</v>
      </c>
      <c r="K44" s="14" t="s">
        <v>114</v>
      </c>
      <c r="L44" s="14" t="s">
        <v>19</v>
      </c>
      <c r="M44" s="14" t="s">
        <v>23</v>
      </c>
      <c r="N44" s="14" t="s">
        <v>28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>
        <v>5</v>
      </c>
      <c r="AH44" s="19"/>
    </row>
    <row r="45" spans="1:34" ht="27" customHeight="1">
      <c r="A45" s="8">
        <v>582</v>
      </c>
      <c r="B45" s="8" t="s">
        <v>13</v>
      </c>
      <c r="C45" s="8" t="s">
        <v>14</v>
      </c>
      <c r="D45" s="13">
        <v>2006</v>
      </c>
      <c r="E45" s="13">
        <v>103406</v>
      </c>
      <c r="F45" s="13">
        <v>22</v>
      </c>
      <c r="G45" s="13" t="s">
        <v>15</v>
      </c>
      <c r="H45" s="16" t="s">
        <v>57</v>
      </c>
      <c r="I45" s="13" t="s">
        <v>21</v>
      </c>
      <c r="J45" s="13" t="s">
        <v>22</v>
      </c>
      <c r="K45" s="13" t="s">
        <v>114</v>
      </c>
      <c r="L45" s="13" t="s">
        <v>19</v>
      </c>
      <c r="M45" s="13" t="s">
        <v>23</v>
      </c>
      <c r="N45" s="13" t="s">
        <v>38</v>
      </c>
      <c r="O45" s="18">
        <v>4</v>
      </c>
      <c r="P45" s="18">
        <v>2011</v>
      </c>
      <c r="Q45" s="18"/>
      <c r="R45" s="18"/>
      <c r="S45" s="18"/>
      <c r="T45" s="18"/>
      <c r="U45" s="18"/>
      <c r="V45" s="18">
        <f t="shared" ref="V45" si="11">IF(P45=2011,O45)</f>
        <v>4</v>
      </c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1:34" ht="27" customHeight="1">
      <c r="A46" s="8">
        <v>582</v>
      </c>
      <c r="B46" s="8" t="s">
        <v>13</v>
      </c>
      <c r="C46" s="8" t="s">
        <v>14</v>
      </c>
      <c r="D46" s="14">
        <v>209</v>
      </c>
      <c r="E46" s="14">
        <v>13865</v>
      </c>
      <c r="F46" s="14">
        <v>22</v>
      </c>
      <c r="G46" s="14" t="s">
        <v>15</v>
      </c>
      <c r="H46" s="17" t="s">
        <v>57</v>
      </c>
      <c r="I46" s="14" t="s">
        <v>21</v>
      </c>
      <c r="J46" s="14" t="s">
        <v>22</v>
      </c>
      <c r="K46" s="14" t="s">
        <v>114</v>
      </c>
      <c r="L46" s="14" t="s">
        <v>19</v>
      </c>
      <c r="M46" s="14" t="s">
        <v>23</v>
      </c>
      <c r="N46" s="14" t="s">
        <v>28</v>
      </c>
      <c r="O46" s="19">
        <v>4</v>
      </c>
      <c r="P46" s="19">
        <v>2008</v>
      </c>
      <c r="Q46" s="19"/>
      <c r="R46" s="19"/>
      <c r="S46" s="19">
        <f t="shared" si="2"/>
        <v>4</v>
      </c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27" customHeight="1">
      <c r="A47" s="8">
        <v>582</v>
      </c>
      <c r="B47" s="8" t="s">
        <v>13</v>
      </c>
      <c r="C47" s="8" t="s">
        <v>14</v>
      </c>
      <c r="D47" s="13">
        <v>311</v>
      </c>
      <c r="E47" s="13">
        <v>121622</v>
      </c>
      <c r="F47" s="13">
        <v>3284</v>
      </c>
      <c r="G47" s="13"/>
      <c r="H47" s="16" t="s">
        <v>59</v>
      </c>
      <c r="I47" s="13" t="s">
        <v>21</v>
      </c>
      <c r="J47" s="13" t="s">
        <v>22</v>
      </c>
      <c r="K47" s="13" t="s">
        <v>114</v>
      </c>
      <c r="L47" s="13" t="s">
        <v>19</v>
      </c>
      <c r="M47" s="13" t="s">
        <v>23</v>
      </c>
      <c r="N47" s="13" t="s">
        <v>28</v>
      </c>
      <c r="O47" s="18">
        <v>4</v>
      </c>
      <c r="P47" s="18">
        <v>2018</v>
      </c>
      <c r="Q47" s="18"/>
      <c r="R47" s="18"/>
      <c r="S47" s="18"/>
      <c r="T47" s="18"/>
      <c r="U47" s="18"/>
      <c r="V47" s="18"/>
      <c r="W47" s="18"/>
      <c r="X47" s="18">
        <v>4</v>
      </c>
      <c r="Y47" s="18"/>
      <c r="Z47" s="18"/>
      <c r="AA47" s="18"/>
      <c r="AB47" s="18"/>
      <c r="AC47" s="18">
        <f t="shared" si="7"/>
        <v>4</v>
      </c>
      <c r="AD47" s="18"/>
      <c r="AE47" s="18"/>
      <c r="AF47" s="18"/>
      <c r="AG47" s="18"/>
      <c r="AH47" s="18"/>
    </row>
    <row r="48" spans="1:34" ht="27" customHeight="1">
      <c r="A48" s="8">
        <v>582</v>
      </c>
      <c r="B48" s="8" t="s">
        <v>13</v>
      </c>
      <c r="C48" s="8" t="s">
        <v>14</v>
      </c>
      <c r="D48" s="14">
        <v>315</v>
      </c>
      <c r="E48" s="14">
        <v>1276292</v>
      </c>
      <c r="F48" s="14">
        <v>3285</v>
      </c>
      <c r="G48" s="14"/>
      <c r="H48" s="17" t="s">
        <v>107</v>
      </c>
      <c r="I48" s="14" t="s">
        <v>21</v>
      </c>
      <c r="J48" s="14" t="s">
        <v>22</v>
      </c>
      <c r="K48" s="14" t="s">
        <v>114</v>
      </c>
      <c r="L48" s="14" t="s">
        <v>19</v>
      </c>
      <c r="M48" s="14" t="s">
        <v>23</v>
      </c>
      <c r="N48" s="14" t="s">
        <v>28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>
        <v>4</v>
      </c>
    </row>
    <row r="49" spans="1:34" ht="27" customHeight="1">
      <c r="A49" s="8">
        <v>582</v>
      </c>
      <c r="B49" s="8" t="s">
        <v>13</v>
      </c>
      <c r="C49" s="8" t="s">
        <v>14</v>
      </c>
      <c r="D49" s="13">
        <v>4005</v>
      </c>
      <c r="E49" s="13">
        <v>1292699</v>
      </c>
      <c r="F49" s="13">
        <v>24</v>
      </c>
      <c r="G49" s="13" t="s">
        <v>15</v>
      </c>
      <c r="H49" s="16" t="s">
        <v>75</v>
      </c>
      <c r="I49" s="13" t="s">
        <v>21</v>
      </c>
      <c r="J49" s="13" t="s">
        <v>22</v>
      </c>
      <c r="K49" s="13" t="s">
        <v>114</v>
      </c>
      <c r="L49" s="13" t="s">
        <v>19</v>
      </c>
      <c r="M49" s="13" t="s">
        <v>23</v>
      </c>
      <c r="N49" s="13" t="s">
        <v>34</v>
      </c>
      <c r="O49" s="18">
        <v>4</v>
      </c>
      <c r="P49" s="18">
        <v>2019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>
        <f t="shared" si="3"/>
        <v>4</v>
      </c>
      <c r="AE49" s="18"/>
      <c r="AF49" s="18"/>
      <c r="AG49" s="18">
        <v>4</v>
      </c>
      <c r="AH49" s="18"/>
    </row>
    <row r="50" spans="1:34" ht="27" customHeight="1">
      <c r="A50" s="8">
        <v>582</v>
      </c>
      <c r="B50" s="8" t="s">
        <v>13</v>
      </c>
      <c r="C50" s="8" t="s">
        <v>14</v>
      </c>
      <c r="D50" s="14">
        <v>309</v>
      </c>
      <c r="E50" s="14">
        <v>121634</v>
      </c>
      <c r="F50" s="14">
        <v>2305</v>
      </c>
      <c r="G50" s="14"/>
      <c r="H50" s="17" t="s">
        <v>31</v>
      </c>
      <c r="I50" s="14" t="s">
        <v>21</v>
      </c>
      <c r="J50" s="14" t="s">
        <v>22</v>
      </c>
      <c r="K50" s="14" t="s">
        <v>114</v>
      </c>
      <c r="L50" s="14" t="s">
        <v>19</v>
      </c>
      <c r="M50" s="14" t="s">
        <v>23</v>
      </c>
      <c r="N50" s="14" t="s">
        <v>28</v>
      </c>
      <c r="O50" s="19">
        <v>4</v>
      </c>
      <c r="P50" s="19">
        <v>2014</v>
      </c>
      <c r="Q50" s="19"/>
      <c r="R50" s="19"/>
      <c r="S50" s="19"/>
      <c r="T50" s="19"/>
      <c r="U50" s="19"/>
      <c r="V50" s="19"/>
      <c r="W50" s="19"/>
      <c r="X50" s="19"/>
      <c r="Y50" s="19">
        <f t="shared" si="6"/>
        <v>4</v>
      </c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27" customHeight="1">
      <c r="A51" s="8">
        <v>582</v>
      </c>
      <c r="B51" s="8" t="s">
        <v>13</v>
      </c>
      <c r="C51" s="8" t="s">
        <v>14</v>
      </c>
      <c r="D51" s="13">
        <v>2009</v>
      </c>
      <c r="E51" s="13">
        <v>1084770</v>
      </c>
      <c r="F51" s="13">
        <v>89</v>
      </c>
      <c r="G51" s="13" t="s">
        <v>15</v>
      </c>
      <c r="H51" s="16" t="s">
        <v>31</v>
      </c>
      <c r="I51" s="13" t="s">
        <v>21</v>
      </c>
      <c r="J51" s="13" t="s">
        <v>22</v>
      </c>
      <c r="K51" s="13" t="s">
        <v>116</v>
      </c>
      <c r="L51" s="13" t="s">
        <v>19</v>
      </c>
      <c r="M51" s="13" t="s">
        <v>23</v>
      </c>
      <c r="N51" s="13" t="s">
        <v>24</v>
      </c>
      <c r="O51" s="18">
        <v>5</v>
      </c>
      <c r="P51" s="18">
        <v>2013</v>
      </c>
      <c r="Q51" s="18"/>
      <c r="R51" s="18"/>
      <c r="S51" s="18"/>
      <c r="T51" s="18"/>
      <c r="U51" s="18"/>
      <c r="V51" s="18"/>
      <c r="W51" s="18"/>
      <c r="X51" s="18">
        <f t="shared" si="8"/>
        <v>5</v>
      </c>
      <c r="Y51" s="18"/>
      <c r="Z51" s="18"/>
      <c r="AA51" s="18"/>
      <c r="AB51" s="18"/>
      <c r="AC51" s="18"/>
      <c r="AD51" s="18"/>
      <c r="AE51" s="18"/>
      <c r="AF51" s="18"/>
      <c r="AG51" s="18"/>
      <c r="AH51" s="18"/>
    </row>
    <row r="52" spans="1:34" ht="27" customHeight="1">
      <c r="A52" s="8">
        <v>582</v>
      </c>
      <c r="B52" s="8" t="s">
        <v>13</v>
      </c>
      <c r="C52" s="8" t="s">
        <v>14</v>
      </c>
      <c r="D52" s="14">
        <v>302</v>
      </c>
      <c r="E52" s="14">
        <v>13858</v>
      </c>
      <c r="F52" s="14">
        <v>78</v>
      </c>
      <c r="G52" s="14" t="s">
        <v>15</v>
      </c>
      <c r="H52" s="17" t="s">
        <v>84</v>
      </c>
      <c r="I52" s="14" t="s">
        <v>21</v>
      </c>
      <c r="J52" s="14" t="s">
        <v>22</v>
      </c>
      <c r="K52" s="14" t="s">
        <v>114</v>
      </c>
      <c r="L52" s="14" t="s">
        <v>19</v>
      </c>
      <c r="M52" s="14" t="s">
        <v>23</v>
      </c>
      <c r="N52" s="14" t="s">
        <v>28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27" customHeight="1">
      <c r="A53" s="8">
        <v>582</v>
      </c>
      <c r="B53" s="8" t="s">
        <v>13</v>
      </c>
      <c r="C53" s="8" t="s">
        <v>14</v>
      </c>
      <c r="D53" s="13">
        <v>312</v>
      </c>
      <c r="E53" s="13">
        <v>121624</v>
      </c>
      <c r="F53" s="13">
        <v>2217</v>
      </c>
      <c r="G53" s="13"/>
      <c r="H53" s="16" t="s">
        <v>102</v>
      </c>
      <c r="I53" s="13" t="s">
        <v>21</v>
      </c>
      <c r="J53" s="13" t="s">
        <v>22</v>
      </c>
      <c r="K53" s="13" t="s">
        <v>114</v>
      </c>
      <c r="L53" s="13" t="s">
        <v>19</v>
      </c>
      <c r="M53" s="13" t="s">
        <v>23</v>
      </c>
      <c r="N53" s="13" t="s">
        <v>28</v>
      </c>
      <c r="O53" s="18">
        <v>4</v>
      </c>
      <c r="P53" s="18">
        <v>2012</v>
      </c>
      <c r="Q53" s="18"/>
      <c r="R53" s="18"/>
      <c r="S53" s="18"/>
      <c r="T53" s="18"/>
      <c r="U53" s="18"/>
      <c r="V53" s="18"/>
      <c r="W53" s="18">
        <f t="shared" si="5"/>
        <v>4</v>
      </c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</row>
    <row r="54" spans="1:34" ht="27" customHeight="1">
      <c r="A54" s="8">
        <v>582</v>
      </c>
      <c r="B54" s="8" t="s">
        <v>13</v>
      </c>
      <c r="C54" s="8" t="s">
        <v>14</v>
      </c>
      <c r="D54" s="14">
        <v>310</v>
      </c>
      <c r="E54" s="14">
        <v>121630</v>
      </c>
      <c r="F54" s="14">
        <v>83</v>
      </c>
      <c r="G54" s="14" t="s">
        <v>15</v>
      </c>
      <c r="H54" s="17" t="s">
        <v>101</v>
      </c>
      <c r="I54" s="14" t="s">
        <v>21</v>
      </c>
      <c r="J54" s="14" t="s">
        <v>22</v>
      </c>
      <c r="K54" s="14" t="s">
        <v>114</v>
      </c>
      <c r="L54" s="14" t="s">
        <v>19</v>
      </c>
      <c r="M54" s="14" t="s">
        <v>23</v>
      </c>
      <c r="N54" s="14" t="s">
        <v>28</v>
      </c>
      <c r="O54" s="19">
        <v>4</v>
      </c>
      <c r="P54" s="19">
        <v>2013</v>
      </c>
      <c r="Q54" s="19"/>
      <c r="R54" s="19"/>
      <c r="S54" s="19"/>
      <c r="T54" s="19"/>
      <c r="U54" s="19"/>
      <c r="V54" s="19"/>
      <c r="W54" s="19"/>
      <c r="X54" s="19">
        <f t="shared" si="8"/>
        <v>4</v>
      </c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27" customHeight="1">
      <c r="A55" s="8">
        <v>582</v>
      </c>
      <c r="B55" s="8" t="s">
        <v>13</v>
      </c>
      <c r="C55" s="8" t="s">
        <v>14</v>
      </c>
      <c r="D55" s="13">
        <v>313</v>
      </c>
      <c r="E55" s="13">
        <v>121626</v>
      </c>
      <c r="F55" s="13">
        <v>2219</v>
      </c>
      <c r="G55" s="13"/>
      <c r="H55" s="16" t="s">
        <v>86</v>
      </c>
      <c r="I55" s="13" t="s">
        <v>21</v>
      </c>
      <c r="J55" s="13" t="s">
        <v>22</v>
      </c>
      <c r="K55" s="13" t="s">
        <v>114</v>
      </c>
      <c r="L55" s="13" t="s">
        <v>19</v>
      </c>
      <c r="M55" s="13" t="s">
        <v>23</v>
      </c>
      <c r="N55" s="13" t="s">
        <v>28</v>
      </c>
      <c r="O55" s="18">
        <v>4</v>
      </c>
      <c r="P55" s="18">
        <v>2014</v>
      </c>
      <c r="Q55" s="18"/>
      <c r="R55" s="18"/>
      <c r="S55" s="18"/>
      <c r="T55" s="18"/>
      <c r="U55" s="18"/>
      <c r="V55" s="18"/>
      <c r="W55" s="18"/>
      <c r="X55" s="18"/>
      <c r="Y55" s="18">
        <f t="shared" si="6"/>
        <v>4</v>
      </c>
      <c r="Z55" s="18"/>
      <c r="AA55" s="18"/>
      <c r="AB55" s="18"/>
      <c r="AC55" s="18"/>
      <c r="AD55" s="18"/>
      <c r="AE55" s="18"/>
      <c r="AF55" s="18"/>
      <c r="AG55" s="18"/>
      <c r="AH55" s="18"/>
    </row>
    <row r="56" spans="1:34" ht="27" customHeight="1">
      <c r="A56" s="8">
        <v>582</v>
      </c>
      <c r="B56" s="8" t="s">
        <v>13</v>
      </c>
      <c r="C56" s="8" t="s">
        <v>14</v>
      </c>
      <c r="D56" s="14">
        <v>316</v>
      </c>
      <c r="E56" s="14">
        <v>1276295</v>
      </c>
      <c r="F56" s="14">
        <v>2237</v>
      </c>
      <c r="G56" s="14" t="s">
        <v>15</v>
      </c>
      <c r="H56" s="17" t="s">
        <v>64</v>
      </c>
      <c r="I56" s="14" t="s">
        <v>21</v>
      </c>
      <c r="J56" s="14" t="s">
        <v>22</v>
      </c>
      <c r="K56" s="14" t="s">
        <v>114</v>
      </c>
      <c r="L56" s="14" t="s">
        <v>19</v>
      </c>
      <c r="M56" s="14" t="s">
        <v>23</v>
      </c>
      <c r="N56" s="14" t="s">
        <v>28</v>
      </c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>
        <v>5</v>
      </c>
      <c r="AH56" s="19"/>
    </row>
    <row r="57" spans="1:34" ht="27" customHeight="1">
      <c r="A57" s="8">
        <v>582</v>
      </c>
      <c r="B57" s="8" t="s">
        <v>13</v>
      </c>
      <c r="C57" s="8" t="s">
        <v>14</v>
      </c>
      <c r="D57" s="13">
        <v>4004</v>
      </c>
      <c r="E57" s="13">
        <v>1292700</v>
      </c>
      <c r="F57" s="13">
        <v>4889</v>
      </c>
      <c r="G57" s="13"/>
      <c r="H57" s="16" t="s">
        <v>78</v>
      </c>
      <c r="I57" s="13" t="s">
        <v>21</v>
      </c>
      <c r="J57" s="13" t="s">
        <v>22</v>
      </c>
      <c r="K57" s="13" t="s">
        <v>115</v>
      </c>
      <c r="L57" s="13" t="s">
        <v>19</v>
      </c>
      <c r="M57" s="13" t="s">
        <v>23</v>
      </c>
      <c r="N57" s="13" t="s">
        <v>34</v>
      </c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</row>
    <row r="58" spans="1:34" ht="27" customHeight="1">
      <c r="A58" s="8">
        <v>582</v>
      </c>
      <c r="B58" s="8" t="s">
        <v>13</v>
      </c>
      <c r="C58" s="8" t="s">
        <v>14</v>
      </c>
      <c r="D58" s="14">
        <v>303</v>
      </c>
      <c r="E58" s="14">
        <v>120381</v>
      </c>
      <c r="F58" s="14">
        <v>84</v>
      </c>
      <c r="G58" s="14" t="s">
        <v>15</v>
      </c>
      <c r="H58" s="17" t="s">
        <v>49</v>
      </c>
      <c r="I58" s="14" t="s">
        <v>21</v>
      </c>
      <c r="J58" s="14" t="s">
        <v>22</v>
      </c>
      <c r="K58" s="14" t="s">
        <v>114</v>
      </c>
      <c r="L58" s="14" t="s">
        <v>19</v>
      </c>
      <c r="M58" s="14" t="s">
        <v>23</v>
      </c>
      <c r="N58" s="14" t="s">
        <v>28</v>
      </c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27" customHeight="1">
      <c r="A59" s="8">
        <v>582</v>
      </c>
      <c r="B59" s="8" t="s">
        <v>13</v>
      </c>
      <c r="C59" s="8" t="s">
        <v>14</v>
      </c>
      <c r="D59" s="13">
        <v>4001</v>
      </c>
      <c r="E59" s="13">
        <v>1292701</v>
      </c>
      <c r="F59" s="13">
        <v>84</v>
      </c>
      <c r="G59" s="13" t="s">
        <v>15</v>
      </c>
      <c r="H59" s="16" t="s">
        <v>49</v>
      </c>
      <c r="I59" s="13" t="s">
        <v>21</v>
      </c>
      <c r="J59" s="13" t="s">
        <v>22</v>
      </c>
      <c r="K59" s="13" t="s">
        <v>114</v>
      </c>
      <c r="L59" s="13" t="s">
        <v>19</v>
      </c>
      <c r="M59" s="13" t="s">
        <v>23</v>
      </c>
      <c r="N59" s="13" t="s">
        <v>34</v>
      </c>
      <c r="O59" s="18">
        <v>3</v>
      </c>
      <c r="P59" s="18">
        <v>2019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>
        <f t="shared" si="3"/>
        <v>3</v>
      </c>
      <c r="AE59" s="18"/>
      <c r="AF59" s="18"/>
      <c r="AG59" s="18"/>
      <c r="AH59" s="18"/>
    </row>
    <row r="60" spans="1:34" ht="27" customHeight="1">
      <c r="A60" s="8">
        <v>582</v>
      </c>
      <c r="B60" s="8" t="s">
        <v>13</v>
      </c>
      <c r="C60" s="8" t="s">
        <v>14</v>
      </c>
      <c r="D60" s="14">
        <v>2002</v>
      </c>
      <c r="E60" s="14">
        <v>103388</v>
      </c>
      <c r="F60" s="14">
        <v>26</v>
      </c>
      <c r="G60" s="14" t="s">
        <v>15</v>
      </c>
      <c r="H60" s="17" t="s">
        <v>79</v>
      </c>
      <c r="I60" s="14" t="s">
        <v>21</v>
      </c>
      <c r="J60" s="14" t="s">
        <v>22</v>
      </c>
      <c r="K60" s="14" t="s">
        <v>114</v>
      </c>
      <c r="L60" s="14" t="s">
        <v>19</v>
      </c>
      <c r="M60" s="14" t="s">
        <v>23</v>
      </c>
      <c r="N60" s="14" t="s">
        <v>24</v>
      </c>
      <c r="O60" s="19">
        <v>5</v>
      </c>
      <c r="P60" s="19">
        <v>2012</v>
      </c>
      <c r="Q60" s="19"/>
      <c r="R60" s="19"/>
      <c r="S60" s="19"/>
      <c r="T60" s="19"/>
      <c r="U60" s="19"/>
      <c r="V60" s="19"/>
      <c r="W60" s="19">
        <f t="shared" si="5"/>
        <v>5</v>
      </c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27" customHeight="1">
      <c r="A61" s="8">
        <v>582</v>
      </c>
      <c r="B61" s="8" t="s">
        <v>13</v>
      </c>
      <c r="C61" s="8" t="s">
        <v>14</v>
      </c>
      <c r="D61" s="13">
        <v>402</v>
      </c>
      <c r="E61" s="13">
        <v>13856</v>
      </c>
      <c r="F61" s="13">
        <v>26</v>
      </c>
      <c r="G61" s="13" t="s">
        <v>15</v>
      </c>
      <c r="H61" s="16" t="s">
        <v>79</v>
      </c>
      <c r="I61" s="13" t="s">
        <v>21</v>
      </c>
      <c r="J61" s="13" t="s">
        <v>22</v>
      </c>
      <c r="K61" s="13" t="s">
        <v>114</v>
      </c>
      <c r="L61" s="13" t="s">
        <v>19</v>
      </c>
      <c r="M61" s="13" t="s">
        <v>23</v>
      </c>
      <c r="N61" s="13" t="s">
        <v>28</v>
      </c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</row>
    <row r="62" spans="1:34" ht="27" customHeight="1">
      <c r="A62" s="8">
        <v>582</v>
      </c>
      <c r="B62" s="8" t="s">
        <v>13</v>
      </c>
      <c r="C62" s="8" t="s">
        <v>14</v>
      </c>
      <c r="D62" s="14">
        <v>304</v>
      </c>
      <c r="E62" s="14">
        <v>120379</v>
      </c>
      <c r="F62" s="14">
        <v>85</v>
      </c>
      <c r="G62" s="14" t="s">
        <v>15</v>
      </c>
      <c r="H62" s="17" t="s">
        <v>77</v>
      </c>
      <c r="I62" s="14" t="s">
        <v>21</v>
      </c>
      <c r="J62" s="14" t="s">
        <v>22</v>
      </c>
      <c r="K62" s="14" t="s">
        <v>114</v>
      </c>
      <c r="L62" s="14" t="s">
        <v>19</v>
      </c>
      <c r="M62" s="14" t="s">
        <v>23</v>
      </c>
      <c r="N62" s="14" t="s">
        <v>28</v>
      </c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27" customHeight="1">
      <c r="A63" s="8">
        <v>582</v>
      </c>
      <c r="B63" s="8" t="s">
        <v>13</v>
      </c>
      <c r="C63" s="8" t="s">
        <v>14</v>
      </c>
      <c r="D63" s="13">
        <v>4003</v>
      </c>
      <c r="E63" s="13">
        <v>1292702</v>
      </c>
      <c r="F63" s="13">
        <v>85</v>
      </c>
      <c r="G63" s="13" t="s">
        <v>15</v>
      </c>
      <c r="H63" s="16" t="s">
        <v>77</v>
      </c>
      <c r="I63" s="13" t="s">
        <v>21</v>
      </c>
      <c r="J63" s="13" t="s">
        <v>22</v>
      </c>
      <c r="K63" s="13" t="s">
        <v>114</v>
      </c>
      <c r="L63" s="13" t="s">
        <v>19</v>
      </c>
      <c r="M63" s="13" t="s">
        <v>23</v>
      </c>
      <c r="N63" s="13" t="s">
        <v>34</v>
      </c>
      <c r="O63" s="18">
        <v>4</v>
      </c>
      <c r="P63" s="18">
        <v>2019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f t="shared" si="3"/>
        <v>4</v>
      </c>
      <c r="AE63" s="18"/>
      <c r="AF63" s="18"/>
      <c r="AG63" s="18"/>
      <c r="AH63" s="18"/>
    </row>
    <row r="64" spans="1:34" ht="27" customHeight="1">
      <c r="A64" s="8">
        <v>582</v>
      </c>
      <c r="B64" s="8" t="s">
        <v>13</v>
      </c>
      <c r="C64" s="8" t="s">
        <v>14</v>
      </c>
      <c r="D64" s="14">
        <v>305</v>
      </c>
      <c r="E64" s="14">
        <v>120383</v>
      </c>
      <c r="F64" s="14">
        <v>88</v>
      </c>
      <c r="G64" s="14" t="s">
        <v>15</v>
      </c>
      <c r="H64" s="17" t="s">
        <v>39</v>
      </c>
      <c r="I64" s="14" t="s">
        <v>21</v>
      </c>
      <c r="J64" s="14" t="s">
        <v>22</v>
      </c>
      <c r="K64" s="14" t="s">
        <v>114</v>
      </c>
      <c r="L64" s="14" t="s">
        <v>19</v>
      </c>
      <c r="M64" s="14" t="s">
        <v>23</v>
      </c>
      <c r="N64" s="14" t="s">
        <v>28</v>
      </c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  <row r="65" spans="1:34" ht="27" customHeight="1">
      <c r="A65" s="8">
        <v>582</v>
      </c>
      <c r="B65" s="8" t="s">
        <v>13</v>
      </c>
      <c r="C65" s="8" t="s">
        <v>14</v>
      </c>
      <c r="D65" s="13">
        <v>139</v>
      </c>
      <c r="E65" s="13">
        <v>121600</v>
      </c>
      <c r="F65" s="13">
        <v>55</v>
      </c>
      <c r="G65" s="13" t="s">
        <v>15</v>
      </c>
      <c r="H65" s="16" t="s">
        <v>93</v>
      </c>
      <c r="I65" s="13" t="s">
        <v>21</v>
      </c>
      <c r="J65" s="13" t="s">
        <v>22</v>
      </c>
      <c r="K65" s="13" t="s">
        <v>115</v>
      </c>
      <c r="L65" s="13" t="s">
        <v>19</v>
      </c>
      <c r="M65" s="13" t="s">
        <v>23</v>
      </c>
      <c r="N65" s="13" t="s">
        <v>28</v>
      </c>
      <c r="O65" s="18">
        <v>4</v>
      </c>
      <c r="P65" s="18">
        <v>2019</v>
      </c>
      <c r="Q65" s="18"/>
      <c r="R65" s="18"/>
      <c r="S65" s="18"/>
      <c r="T65" s="18"/>
      <c r="U65" s="18"/>
      <c r="V65" s="18"/>
      <c r="W65" s="18"/>
      <c r="X65" s="18"/>
      <c r="Y65" s="18">
        <v>4</v>
      </c>
      <c r="Z65" s="18"/>
      <c r="AA65" s="18"/>
      <c r="AB65" s="18"/>
      <c r="AC65" s="18"/>
      <c r="AD65" s="18">
        <f t="shared" si="3"/>
        <v>4</v>
      </c>
      <c r="AE65" s="18"/>
      <c r="AF65" s="18"/>
      <c r="AG65" s="18"/>
      <c r="AH65" s="18"/>
    </row>
    <row r="66" spans="1:34" ht="27" customHeight="1">
      <c r="A66" s="8">
        <v>582</v>
      </c>
      <c r="B66" s="8" t="s">
        <v>13</v>
      </c>
      <c r="C66" s="8" t="s">
        <v>14</v>
      </c>
      <c r="D66" s="14" t="s">
        <v>122</v>
      </c>
      <c r="E66" s="14">
        <v>121608</v>
      </c>
      <c r="F66" s="14">
        <v>189</v>
      </c>
      <c r="G66" s="14" t="s">
        <v>15</v>
      </c>
      <c r="H66" s="17" t="s">
        <v>109</v>
      </c>
      <c r="I66" s="14" t="s">
        <v>36</v>
      </c>
      <c r="J66" s="14" t="s">
        <v>22</v>
      </c>
      <c r="K66" s="14" t="s">
        <v>114</v>
      </c>
      <c r="L66" s="14" t="s">
        <v>19</v>
      </c>
      <c r="M66" s="14" t="s">
        <v>23</v>
      </c>
      <c r="N66" s="14" t="s">
        <v>28</v>
      </c>
      <c r="O66" s="19">
        <v>4</v>
      </c>
      <c r="P66" s="19">
        <v>2013</v>
      </c>
      <c r="Q66" s="19"/>
      <c r="R66" s="19"/>
      <c r="S66" s="19"/>
      <c r="T66" s="19"/>
      <c r="U66" s="19"/>
      <c r="V66" s="19"/>
      <c r="W66" s="19">
        <v>4</v>
      </c>
      <c r="X66" s="19">
        <f t="shared" si="8"/>
        <v>4</v>
      </c>
      <c r="Y66" s="19"/>
      <c r="Z66" s="19"/>
      <c r="AA66" s="19"/>
      <c r="AB66" s="19"/>
      <c r="AC66" s="19"/>
      <c r="AD66" s="19"/>
      <c r="AE66" s="19"/>
      <c r="AF66" s="19"/>
      <c r="AG66" s="19"/>
      <c r="AH66" s="19"/>
    </row>
    <row r="67" spans="1:34" ht="27" customHeight="1">
      <c r="A67" s="8">
        <v>582</v>
      </c>
      <c r="B67" s="8" t="s">
        <v>13</v>
      </c>
      <c r="C67" s="8" t="s">
        <v>14</v>
      </c>
      <c r="D67" s="13">
        <v>211</v>
      </c>
      <c r="E67" s="13">
        <v>13868</v>
      </c>
      <c r="F67" s="13">
        <v>27</v>
      </c>
      <c r="G67" s="13" t="s">
        <v>15</v>
      </c>
      <c r="H67" s="16" t="s">
        <v>43</v>
      </c>
      <c r="I67" s="13" t="s">
        <v>21</v>
      </c>
      <c r="J67" s="13" t="s">
        <v>22</v>
      </c>
      <c r="K67" s="13" t="s">
        <v>114</v>
      </c>
      <c r="L67" s="13" t="s">
        <v>19</v>
      </c>
      <c r="M67" s="13" t="s">
        <v>23</v>
      </c>
      <c r="N67" s="13" t="s">
        <v>28</v>
      </c>
      <c r="O67" s="18">
        <v>4</v>
      </c>
      <c r="P67" s="18">
        <v>2008</v>
      </c>
      <c r="Q67" s="18"/>
      <c r="R67" s="18"/>
      <c r="S67" s="18">
        <f t="shared" si="2"/>
        <v>4</v>
      </c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</row>
    <row r="68" spans="1:34" ht="27" customHeight="1">
      <c r="A68" s="8">
        <v>582</v>
      </c>
      <c r="B68" s="8" t="s">
        <v>13</v>
      </c>
      <c r="C68" s="8" t="s">
        <v>14</v>
      </c>
      <c r="D68" s="14">
        <v>101</v>
      </c>
      <c r="E68" s="14">
        <v>13839</v>
      </c>
      <c r="F68" s="14">
        <v>28</v>
      </c>
      <c r="G68" s="14" t="s">
        <v>15</v>
      </c>
      <c r="H68" s="17" t="s">
        <v>87</v>
      </c>
      <c r="I68" s="14" t="s">
        <v>17</v>
      </c>
      <c r="J68" s="14" t="s">
        <v>22</v>
      </c>
      <c r="K68" s="14" t="s">
        <v>114</v>
      </c>
      <c r="L68" s="14" t="s">
        <v>19</v>
      </c>
      <c r="M68" s="14" t="s">
        <v>23</v>
      </c>
      <c r="N68" s="14" t="s">
        <v>28</v>
      </c>
      <c r="O68" s="19">
        <v>4</v>
      </c>
      <c r="P68" s="19">
        <v>2004</v>
      </c>
      <c r="Q68" s="19">
        <f t="shared" ref="Q68:Q107" si="12">IF(P68=2004,O68)</f>
        <v>4</v>
      </c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</row>
    <row r="69" spans="1:34" ht="27" customHeight="1">
      <c r="A69" s="8">
        <v>582</v>
      </c>
      <c r="B69" s="8" t="s">
        <v>13</v>
      </c>
      <c r="C69" s="8" t="s">
        <v>14</v>
      </c>
      <c r="D69" s="13">
        <v>138</v>
      </c>
      <c r="E69" s="13">
        <v>121602</v>
      </c>
      <c r="F69" s="13">
        <v>28</v>
      </c>
      <c r="G69" s="13" t="s">
        <v>15</v>
      </c>
      <c r="H69" s="16" t="s">
        <v>87</v>
      </c>
      <c r="I69" s="13" t="s">
        <v>21</v>
      </c>
      <c r="J69" s="13" t="s">
        <v>22</v>
      </c>
      <c r="K69" s="13" t="s">
        <v>115</v>
      </c>
      <c r="L69" s="13" t="s">
        <v>19</v>
      </c>
      <c r="M69" s="13" t="s">
        <v>23</v>
      </c>
      <c r="N69" s="13" t="s">
        <v>28</v>
      </c>
      <c r="O69" s="18">
        <v>5</v>
      </c>
      <c r="P69" s="18">
        <v>2012</v>
      </c>
      <c r="Q69" s="18"/>
      <c r="R69" s="18"/>
      <c r="S69" s="18"/>
      <c r="T69" s="18"/>
      <c r="U69" s="18"/>
      <c r="V69" s="18"/>
      <c r="W69" s="18">
        <f t="shared" ref="W69:W112" si="13">IF(P69=2012,O69)</f>
        <v>5</v>
      </c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</row>
    <row r="70" spans="1:34" ht="27" customHeight="1">
      <c r="A70" s="8">
        <v>582</v>
      </c>
      <c r="B70" s="8" t="s">
        <v>13</v>
      </c>
      <c r="C70" s="8" t="s">
        <v>14</v>
      </c>
      <c r="D70" s="14">
        <v>102</v>
      </c>
      <c r="E70" s="14">
        <v>13840</v>
      </c>
      <c r="F70" s="14">
        <v>29</v>
      </c>
      <c r="G70" s="14" t="s">
        <v>15</v>
      </c>
      <c r="H70" s="17" t="s">
        <v>45</v>
      </c>
      <c r="I70" s="14" t="s">
        <v>17</v>
      </c>
      <c r="J70" s="14" t="s">
        <v>22</v>
      </c>
      <c r="K70" s="14" t="s">
        <v>114</v>
      </c>
      <c r="L70" s="14" t="s">
        <v>19</v>
      </c>
      <c r="M70" s="14" t="s">
        <v>23</v>
      </c>
      <c r="N70" s="14" t="s">
        <v>28</v>
      </c>
      <c r="O70" s="19">
        <v>5</v>
      </c>
      <c r="P70" s="19">
        <v>2004</v>
      </c>
      <c r="Q70" s="19">
        <f t="shared" si="12"/>
        <v>5</v>
      </c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</row>
    <row r="71" spans="1:34" ht="27" customHeight="1">
      <c r="A71" s="8">
        <v>582</v>
      </c>
      <c r="B71" s="8" t="s">
        <v>13</v>
      </c>
      <c r="C71" s="8" t="s">
        <v>14</v>
      </c>
      <c r="D71" s="13">
        <v>126</v>
      </c>
      <c r="E71" s="13">
        <v>41065</v>
      </c>
      <c r="F71" s="13">
        <v>29</v>
      </c>
      <c r="G71" s="13" t="s">
        <v>15</v>
      </c>
      <c r="H71" s="16" t="s">
        <v>45</v>
      </c>
      <c r="I71" s="13" t="s">
        <v>17</v>
      </c>
      <c r="J71" s="13" t="s">
        <v>22</v>
      </c>
      <c r="K71" s="13" t="s">
        <v>115</v>
      </c>
      <c r="L71" s="13" t="s">
        <v>19</v>
      </c>
      <c r="M71" s="13" t="s">
        <v>23</v>
      </c>
      <c r="N71" s="13" t="s">
        <v>28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</row>
    <row r="72" spans="1:34" ht="27" customHeight="1">
      <c r="A72" s="8">
        <v>582</v>
      </c>
      <c r="B72" s="8" t="s">
        <v>13</v>
      </c>
      <c r="C72" s="8" t="s">
        <v>14</v>
      </c>
      <c r="D72" s="14">
        <v>123</v>
      </c>
      <c r="E72" s="14">
        <v>13899</v>
      </c>
      <c r="F72" s="14">
        <v>29</v>
      </c>
      <c r="G72" s="14" t="s">
        <v>15</v>
      </c>
      <c r="H72" s="17" t="s">
        <v>45</v>
      </c>
      <c r="I72" s="14" t="s">
        <v>21</v>
      </c>
      <c r="J72" s="14" t="s">
        <v>22</v>
      </c>
      <c r="K72" s="14" t="s">
        <v>114</v>
      </c>
      <c r="L72" s="14" t="s">
        <v>19</v>
      </c>
      <c r="M72" s="14" t="s">
        <v>23</v>
      </c>
      <c r="N72" s="14" t="s">
        <v>28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</row>
    <row r="73" spans="1:34" ht="27" customHeight="1">
      <c r="A73" s="8">
        <v>582</v>
      </c>
      <c r="B73" s="8" t="s">
        <v>13</v>
      </c>
      <c r="C73" s="8" t="s">
        <v>14</v>
      </c>
      <c r="D73" s="13">
        <v>210</v>
      </c>
      <c r="E73" s="13">
        <v>13862</v>
      </c>
      <c r="F73" s="13">
        <v>30</v>
      </c>
      <c r="G73" s="13" t="s">
        <v>15</v>
      </c>
      <c r="H73" s="16" t="s">
        <v>98</v>
      </c>
      <c r="I73" s="13" t="s">
        <v>21</v>
      </c>
      <c r="J73" s="13" t="s">
        <v>22</v>
      </c>
      <c r="K73" s="13" t="s">
        <v>114</v>
      </c>
      <c r="L73" s="13" t="s">
        <v>19</v>
      </c>
      <c r="M73" s="13" t="s">
        <v>23</v>
      </c>
      <c r="N73" s="13" t="s">
        <v>28</v>
      </c>
      <c r="O73" s="18">
        <v>5</v>
      </c>
      <c r="P73" s="18">
        <v>2017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>
        <f t="shared" ref="AB73:AB114" si="14">IF(P73=2017,O73)</f>
        <v>5</v>
      </c>
      <c r="AC73" s="18"/>
      <c r="AD73" s="18"/>
      <c r="AE73" s="18"/>
      <c r="AF73" s="18"/>
      <c r="AG73" s="18"/>
      <c r="AH73" s="18"/>
    </row>
    <row r="74" spans="1:34" ht="27" customHeight="1">
      <c r="A74" s="8">
        <v>582</v>
      </c>
      <c r="B74" s="8" t="s">
        <v>13</v>
      </c>
      <c r="C74" s="8" t="s">
        <v>14</v>
      </c>
      <c r="D74" s="14">
        <v>204</v>
      </c>
      <c r="E74" s="14">
        <v>13864</v>
      </c>
      <c r="F74" s="14">
        <v>31</v>
      </c>
      <c r="G74" s="14" t="s">
        <v>15</v>
      </c>
      <c r="H74" s="17" t="s">
        <v>29</v>
      </c>
      <c r="I74" s="14" t="s">
        <v>21</v>
      </c>
      <c r="J74" s="14" t="s">
        <v>22</v>
      </c>
      <c r="K74" s="14" t="s">
        <v>114</v>
      </c>
      <c r="L74" s="14" t="s">
        <v>19</v>
      </c>
      <c r="M74" s="14" t="s">
        <v>23</v>
      </c>
      <c r="N74" s="14" t="s">
        <v>28</v>
      </c>
      <c r="O74" s="19">
        <v>4</v>
      </c>
      <c r="P74" s="19">
        <v>2016</v>
      </c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>
        <f t="shared" ref="AA74" si="15">IF(P74=2016,O74)</f>
        <v>4</v>
      </c>
      <c r="AB74" s="19"/>
      <c r="AC74" s="19"/>
      <c r="AD74" s="19"/>
      <c r="AE74" s="19"/>
      <c r="AF74" s="19"/>
      <c r="AG74" s="19"/>
      <c r="AH74" s="19"/>
    </row>
    <row r="75" spans="1:34" ht="27" customHeight="1">
      <c r="A75" s="8">
        <v>582</v>
      </c>
      <c r="B75" s="8" t="s">
        <v>13</v>
      </c>
      <c r="C75" s="8" t="s">
        <v>14</v>
      </c>
      <c r="D75" s="13">
        <v>122</v>
      </c>
      <c r="E75" s="13">
        <v>1113727</v>
      </c>
      <c r="F75" s="13">
        <v>33</v>
      </c>
      <c r="G75" s="13" t="s">
        <v>15</v>
      </c>
      <c r="H75" s="16" t="s">
        <v>16</v>
      </c>
      <c r="I75" s="13" t="s">
        <v>21</v>
      </c>
      <c r="J75" s="13" t="s">
        <v>22</v>
      </c>
      <c r="K75" s="13" t="s">
        <v>114</v>
      </c>
      <c r="L75" s="13" t="s">
        <v>19</v>
      </c>
      <c r="M75" s="13" t="s">
        <v>23</v>
      </c>
      <c r="N75" s="13" t="s">
        <v>28</v>
      </c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</row>
    <row r="76" spans="1:34" ht="27" customHeight="1">
      <c r="A76" s="8">
        <v>582</v>
      </c>
      <c r="B76" s="8" t="s">
        <v>13</v>
      </c>
      <c r="C76" s="8" t="s">
        <v>14</v>
      </c>
      <c r="D76" s="14">
        <v>121</v>
      </c>
      <c r="E76" s="14">
        <v>46588</v>
      </c>
      <c r="F76" s="14">
        <v>33</v>
      </c>
      <c r="G76" s="14" t="s">
        <v>15</v>
      </c>
      <c r="H76" s="17" t="s">
        <v>16</v>
      </c>
      <c r="I76" s="14" t="s">
        <v>17</v>
      </c>
      <c r="J76" s="14" t="s">
        <v>22</v>
      </c>
      <c r="K76" s="14" t="s">
        <v>114</v>
      </c>
      <c r="L76" s="14" t="s">
        <v>19</v>
      </c>
      <c r="M76" s="14" t="s">
        <v>23</v>
      </c>
      <c r="N76" s="14" t="s">
        <v>28</v>
      </c>
      <c r="O76" s="19">
        <v>5</v>
      </c>
      <c r="P76" s="19">
        <v>2004</v>
      </c>
      <c r="Q76" s="19">
        <f t="shared" si="12"/>
        <v>5</v>
      </c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</row>
    <row r="77" spans="1:34" ht="27" customHeight="1">
      <c r="A77" s="8">
        <v>582</v>
      </c>
      <c r="B77" s="8" t="s">
        <v>13</v>
      </c>
      <c r="C77" s="8" t="s">
        <v>14</v>
      </c>
      <c r="D77" s="13" t="s">
        <v>123</v>
      </c>
      <c r="E77" s="13">
        <v>121616</v>
      </c>
      <c r="F77" s="13">
        <v>176</v>
      </c>
      <c r="G77" s="13" t="s">
        <v>15</v>
      </c>
      <c r="H77" s="16" t="s">
        <v>63</v>
      </c>
      <c r="I77" s="13" t="s">
        <v>36</v>
      </c>
      <c r="J77" s="13" t="s">
        <v>22</v>
      </c>
      <c r="K77" s="13" t="s">
        <v>114</v>
      </c>
      <c r="L77" s="13" t="s">
        <v>19</v>
      </c>
      <c r="M77" s="13" t="s">
        <v>23</v>
      </c>
      <c r="N77" s="13" t="s">
        <v>28</v>
      </c>
      <c r="O77" s="18">
        <v>4</v>
      </c>
      <c r="P77" s="18">
        <v>2017</v>
      </c>
      <c r="Q77" s="18"/>
      <c r="R77" s="18"/>
      <c r="S77" s="18"/>
      <c r="T77" s="18"/>
      <c r="U77" s="18"/>
      <c r="V77" s="18"/>
      <c r="W77" s="18">
        <v>4</v>
      </c>
      <c r="X77" s="18">
        <v>4</v>
      </c>
      <c r="Y77" s="18"/>
      <c r="Z77" s="18"/>
      <c r="AA77" s="18"/>
      <c r="AB77" s="18">
        <f t="shared" si="14"/>
        <v>4</v>
      </c>
      <c r="AC77" s="18"/>
      <c r="AD77" s="18"/>
      <c r="AE77" s="18"/>
      <c r="AF77" s="18"/>
      <c r="AG77" s="18"/>
      <c r="AH77" s="18"/>
    </row>
    <row r="78" spans="1:34" ht="27" customHeight="1">
      <c r="A78" s="8">
        <v>582</v>
      </c>
      <c r="B78" s="8" t="s">
        <v>13</v>
      </c>
      <c r="C78" s="8" t="s">
        <v>14</v>
      </c>
      <c r="D78" s="14">
        <v>3000</v>
      </c>
      <c r="E78" s="14">
        <v>1084801</v>
      </c>
      <c r="F78" s="14">
        <v>227</v>
      </c>
      <c r="G78" s="14" t="s">
        <v>15</v>
      </c>
      <c r="H78" s="17" t="s">
        <v>76</v>
      </c>
      <c r="I78" s="14" t="s">
        <v>36</v>
      </c>
      <c r="J78" s="14" t="s">
        <v>22</v>
      </c>
      <c r="K78" s="14" t="s">
        <v>114</v>
      </c>
      <c r="L78" s="14" t="s">
        <v>19</v>
      </c>
      <c r="M78" s="14" t="s">
        <v>23</v>
      </c>
      <c r="N78" s="14" t="s">
        <v>28</v>
      </c>
      <c r="O78" s="19">
        <v>3</v>
      </c>
      <c r="P78" s="19">
        <v>2011</v>
      </c>
      <c r="Q78" s="19"/>
      <c r="R78" s="19"/>
      <c r="S78" s="19"/>
      <c r="T78" s="19"/>
      <c r="U78" s="19"/>
      <c r="V78" s="19">
        <f t="shared" ref="V78:V100" si="16">IF(P78=2011,O78)</f>
        <v>3</v>
      </c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</row>
    <row r="79" spans="1:34" ht="27" customHeight="1">
      <c r="A79" s="8">
        <v>582</v>
      </c>
      <c r="B79" s="8" t="s">
        <v>13</v>
      </c>
      <c r="C79" s="8" t="s">
        <v>14</v>
      </c>
      <c r="D79" s="13" t="s">
        <v>124</v>
      </c>
      <c r="E79" s="13">
        <v>121618</v>
      </c>
      <c r="F79" s="13">
        <v>162</v>
      </c>
      <c r="G79" s="13" t="s">
        <v>15</v>
      </c>
      <c r="H79" s="16" t="s">
        <v>62</v>
      </c>
      <c r="I79" s="13" t="s">
        <v>36</v>
      </c>
      <c r="J79" s="13" t="s">
        <v>22</v>
      </c>
      <c r="K79" s="13" t="s">
        <v>115</v>
      </c>
      <c r="L79" s="13" t="s">
        <v>19</v>
      </c>
      <c r="M79" s="13" t="s">
        <v>23</v>
      </c>
      <c r="N79" s="13" t="s">
        <v>28</v>
      </c>
      <c r="O79" s="18">
        <v>5</v>
      </c>
      <c r="P79" s="18">
        <v>2019</v>
      </c>
      <c r="Q79" s="18"/>
      <c r="R79" s="18"/>
      <c r="S79" s="18"/>
      <c r="T79" s="18"/>
      <c r="U79" s="18"/>
      <c r="V79" s="18"/>
      <c r="W79" s="18">
        <v>4</v>
      </c>
      <c r="X79" s="18"/>
      <c r="Y79" s="18"/>
      <c r="Z79" s="18">
        <v>4</v>
      </c>
      <c r="AA79" s="18"/>
      <c r="AB79" s="18"/>
      <c r="AC79" s="18"/>
      <c r="AD79" s="18">
        <f t="shared" ref="AD79" si="17">IF(P79=2019,O79)</f>
        <v>5</v>
      </c>
      <c r="AE79" s="18"/>
      <c r="AF79" s="18"/>
      <c r="AG79" s="18"/>
      <c r="AH79" s="18"/>
    </row>
    <row r="80" spans="1:34" ht="27" customHeight="1">
      <c r="A80" s="8">
        <v>582</v>
      </c>
      <c r="B80" s="8" t="s">
        <v>13</v>
      </c>
      <c r="C80" s="8" t="s">
        <v>14</v>
      </c>
      <c r="D80" s="14">
        <v>3001</v>
      </c>
      <c r="E80" s="14">
        <v>1084804</v>
      </c>
      <c r="F80" s="14">
        <v>224</v>
      </c>
      <c r="G80" s="14" t="s">
        <v>15</v>
      </c>
      <c r="H80" s="17" t="s">
        <v>105</v>
      </c>
      <c r="I80" s="14" t="s">
        <v>36</v>
      </c>
      <c r="J80" s="14" t="s">
        <v>22</v>
      </c>
      <c r="K80" s="14" t="s">
        <v>116</v>
      </c>
      <c r="L80" s="14" t="s">
        <v>19</v>
      </c>
      <c r="M80" s="14" t="s">
        <v>23</v>
      </c>
      <c r="N80" s="14" t="s">
        <v>28</v>
      </c>
      <c r="O80" s="19">
        <v>4</v>
      </c>
      <c r="P80" s="19">
        <v>2015</v>
      </c>
      <c r="Q80" s="19"/>
      <c r="R80" s="19"/>
      <c r="S80" s="19"/>
      <c r="T80" s="19"/>
      <c r="U80" s="19"/>
      <c r="V80" s="19">
        <v>3</v>
      </c>
      <c r="W80" s="19"/>
      <c r="X80" s="19"/>
      <c r="Y80" s="19"/>
      <c r="Z80" s="19"/>
      <c r="AA80" s="19">
        <v>4</v>
      </c>
      <c r="AB80" s="19"/>
      <c r="AC80" s="19"/>
      <c r="AD80" s="19"/>
      <c r="AE80" s="19"/>
      <c r="AF80" s="19"/>
      <c r="AG80" s="19"/>
      <c r="AH80" s="19">
        <v>5</v>
      </c>
    </row>
    <row r="81" spans="1:34" ht="27" customHeight="1">
      <c r="A81" s="8">
        <v>582</v>
      </c>
      <c r="B81" s="8" t="s">
        <v>13</v>
      </c>
      <c r="C81" s="8" t="s">
        <v>14</v>
      </c>
      <c r="D81" s="13">
        <v>143</v>
      </c>
      <c r="E81" s="13">
        <v>1113732</v>
      </c>
      <c r="F81" s="13">
        <v>34</v>
      </c>
      <c r="G81" s="13" t="s">
        <v>15</v>
      </c>
      <c r="H81" s="16" t="s">
        <v>80</v>
      </c>
      <c r="I81" s="13" t="s">
        <v>21</v>
      </c>
      <c r="J81" s="13" t="s">
        <v>22</v>
      </c>
      <c r="K81" s="13" t="s">
        <v>114</v>
      </c>
      <c r="L81" s="13" t="s">
        <v>19</v>
      </c>
      <c r="M81" s="13" t="s">
        <v>23</v>
      </c>
      <c r="N81" s="13" t="s">
        <v>28</v>
      </c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>
        <v>5</v>
      </c>
    </row>
    <row r="82" spans="1:34" ht="27" customHeight="1">
      <c r="A82" s="8">
        <v>582</v>
      </c>
      <c r="B82" s="8" t="s">
        <v>13</v>
      </c>
      <c r="C82" s="8" t="s">
        <v>14</v>
      </c>
      <c r="D82" s="14">
        <v>142</v>
      </c>
      <c r="E82" s="14">
        <v>84427</v>
      </c>
      <c r="F82" s="14">
        <v>34</v>
      </c>
      <c r="G82" s="14" t="s">
        <v>15</v>
      </c>
      <c r="H82" s="17" t="s">
        <v>80</v>
      </c>
      <c r="I82" s="14" t="s">
        <v>17</v>
      </c>
      <c r="J82" s="14" t="s">
        <v>22</v>
      </c>
      <c r="K82" s="14" t="s">
        <v>114</v>
      </c>
      <c r="L82" s="14" t="s">
        <v>19</v>
      </c>
      <c r="M82" s="14" t="s">
        <v>23</v>
      </c>
      <c r="N82" s="14" t="s">
        <v>28</v>
      </c>
      <c r="O82" s="19">
        <v>4</v>
      </c>
      <c r="P82" s="19">
        <v>2006</v>
      </c>
      <c r="Q82" s="19"/>
      <c r="R82" s="19">
        <f t="shared" ref="R82" si="18">IF(P82=2006,O82)</f>
        <v>4</v>
      </c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</row>
    <row r="83" spans="1:34" ht="27" customHeight="1">
      <c r="A83" s="8">
        <v>582</v>
      </c>
      <c r="B83" s="8" t="s">
        <v>13</v>
      </c>
      <c r="C83" s="8" t="s">
        <v>14</v>
      </c>
      <c r="D83" s="13">
        <v>2016</v>
      </c>
      <c r="E83" s="13">
        <v>103398</v>
      </c>
      <c r="F83" s="13">
        <v>1689</v>
      </c>
      <c r="G83" s="13" t="s">
        <v>15</v>
      </c>
      <c r="H83" s="16" t="s">
        <v>27</v>
      </c>
      <c r="I83" s="13" t="s">
        <v>21</v>
      </c>
      <c r="J83" s="13" t="s">
        <v>22</v>
      </c>
      <c r="K83" s="13" t="s">
        <v>114</v>
      </c>
      <c r="L83" s="13" t="s">
        <v>19</v>
      </c>
      <c r="M83" s="13" t="s">
        <v>23</v>
      </c>
      <c r="N83" s="13" t="s">
        <v>24</v>
      </c>
      <c r="O83" s="18">
        <v>5</v>
      </c>
      <c r="P83" s="18">
        <v>2011</v>
      </c>
      <c r="Q83" s="18"/>
      <c r="R83" s="18"/>
      <c r="S83" s="18"/>
      <c r="T83" s="18"/>
      <c r="U83" s="18"/>
      <c r="V83" s="18">
        <f t="shared" si="16"/>
        <v>5</v>
      </c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</row>
    <row r="84" spans="1:34" ht="27" customHeight="1">
      <c r="A84" s="8">
        <v>582</v>
      </c>
      <c r="B84" s="8" t="s">
        <v>13</v>
      </c>
      <c r="C84" s="8" t="s">
        <v>14</v>
      </c>
      <c r="D84" s="14">
        <v>506</v>
      </c>
      <c r="E84" s="14">
        <v>33011</v>
      </c>
      <c r="F84" s="14">
        <v>1689</v>
      </c>
      <c r="G84" s="14" t="s">
        <v>15</v>
      </c>
      <c r="H84" s="17" t="s">
        <v>27</v>
      </c>
      <c r="I84" s="14" t="s">
        <v>21</v>
      </c>
      <c r="J84" s="14" t="s">
        <v>22</v>
      </c>
      <c r="K84" s="14" t="s">
        <v>114</v>
      </c>
      <c r="L84" s="14" t="s">
        <v>19</v>
      </c>
      <c r="M84" s="14" t="s">
        <v>23</v>
      </c>
      <c r="N84" s="14" t="s">
        <v>28</v>
      </c>
      <c r="O84" s="19">
        <v>4</v>
      </c>
      <c r="P84" s="19">
        <v>2014</v>
      </c>
      <c r="Q84" s="19"/>
      <c r="R84" s="19"/>
      <c r="S84" s="19"/>
      <c r="T84" s="19"/>
      <c r="U84" s="19"/>
      <c r="V84" s="19"/>
      <c r="W84" s="19"/>
      <c r="X84" s="19"/>
      <c r="Y84" s="19">
        <f t="shared" ref="Y84:Y113" si="19">IF(P84=2014,O84)</f>
        <v>4</v>
      </c>
      <c r="Z84" s="19"/>
      <c r="AA84" s="19"/>
      <c r="AB84" s="19"/>
      <c r="AC84" s="19"/>
      <c r="AD84" s="19"/>
      <c r="AE84" s="19"/>
      <c r="AF84" s="19"/>
      <c r="AG84" s="19"/>
      <c r="AH84" s="19"/>
    </row>
    <row r="85" spans="1:34" ht="27" customHeight="1">
      <c r="A85" s="8">
        <v>582</v>
      </c>
      <c r="B85" s="8" t="s">
        <v>13</v>
      </c>
      <c r="C85" s="8" t="s">
        <v>14</v>
      </c>
      <c r="D85" s="13">
        <v>737</v>
      </c>
      <c r="E85" s="13">
        <v>84990</v>
      </c>
      <c r="F85" s="13">
        <v>2223</v>
      </c>
      <c r="G85" s="13" t="s">
        <v>15</v>
      </c>
      <c r="H85" s="16" t="s">
        <v>41</v>
      </c>
      <c r="I85" s="13" t="s">
        <v>17</v>
      </c>
      <c r="J85" s="13" t="s">
        <v>22</v>
      </c>
      <c r="K85" s="13" t="s">
        <v>115</v>
      </c>
      <c r="L85" s="13" t="s">
        <v>19</v>
      </c>
      <c r="M85" s="13" t="s">
        <v>23</v>
      </c>
      <c r="N85" s="13" t="s">
        <v>28</v>
      </c>
      <c r="O85" s="18">
        <v>4</v>
      </c>
      <c r="P85" s="18">
        <v>2018</v>
      </c>
      <c r="Q85" s="18"/>
      <c r="R85" s="18"/>
      <c r="S85" s="18"/>
      <c r="T85" s="18"/>
      <c r="U85" s="18"/>
      <c r="V85" s="18"/>
      <c r="W85" s="18"/>
      <c r="X85" s="18"/>
      <c r="Y85" s="18">
        <v>4</v>
      </c>
      <c r="Z85" s="18"/>
      <c r="AA85" s="18"/>
      <c r="AB85" s="18"/>
      <c r="AC85" s="18">
        <f t="shared" ref="AC85:AC115" si="20">IF(P85=2018,O85)</f>
        <v>4</v>
      </c>
      <c r="AD85" s="18"/>
      <c r="AE85" s="18"/>
      <c r="AF85" s="18"/>
      <c r="AG85" s="18"/>
      <c r="AH85" s="18"/>
    </row>
    <row r="86" spans="1:34" ht="27" customHeight="1">
      <c r="A86" s="8">
        <v>582</v>
      </c>
      <c r="B86" s="8" t="s">
        <v>13</v>
      </c>
      <c r="C86" s="8" t="s">
        <v>14</v>
      </c>
      <c r="D86" s="14">
        <v>736</v>
      </c>
      <c r="E86" s="14">
        <v>84985</v>
      </c>
      <c r="F86" s="14">
        <v>2220</v>
      </c>
      <c r="G86" s="14" t="s">
        <v>15</v>
      </c>
      <c r="H86" s="17" t="s">
        <v>61</v>
      </c>
      <c r="I86" s="14" t="s">
        <v>17</v>
      </c>
      <c r="J86" s="14" t="s">
        <v>22</v>
      </c>
      <c r="K86" s="14" t="s">
        <v>114</v>
      </c>
      <c r="L86" s="14" t="s">
        <v>19</v>
      </c>
      <c r="M86" s="14" t="s">
        <v>23</v>
      </c>
      <c r="N86" s="14" t="s">
        <v>28</v>
      </c>
      <c r="O86" s="19">
        <v>4</v>
      </c>
      <c r="P86" s="19">
        <v>2014</v>
      </c>
      <c r="Q86" s="19"/>
      <c r="R86" s="19"/>
      <c r="S86" s="19"/>
      <c r="T86" s="19"/>
      <c r="U86" s="19"/>
      <c r="V86" s="19"/>
      <c r="W86" s="19"/>
      <c r="X86" s="19"/>
      <c r="Y86" s="19">
        <f t="shared" si="19"/>
        <v>4</v>
      </c>
      <c r="Z86" s="19"/>
      <c r="AA86" s="19"/>
      <c r="AB86" s="19"/>
      <c r="AC86" s="19"/>
      <c r="AD86" s="19"/>
      <c r="AE86" s="19"/>
      <c r="AF86" s="19"/>
      <c r="AG86" s="19"/>
      <c r="AH86" s="19"/>
    </row>
    <row r="87" spans="1:34" ht="27" customHeight="1">
      <c r="A87" s="8">
        <v>582</v>
      </c>
      <c r="B87" s="8" t="s">
        <v>13</v>
      </c>
      <c r="C87" s="8" t="s">
        <v>14</v>
      </c>
      <c r="D87" s="13">
        <v>757</v>
      </c>
      <c r="E87" s="13">
        <v>122184</v>
      </c>
      <c r="F87" s="13">
        <v>94</v>
      </c>
      <c r="G87" s="13" t="s">
        <v>15</v>
      </c>
      <c r="H87" s="16" t="s">
        <v>90</v>
      </c>
      <c r="I87" s="13" t="s">
        <v>21</v>
      </c>
      <c r="J87" s="13" t="s">
        <v>22</v>
      </c>
      <c r="K87" s="13" t="s">
        <v>114</v>
      </c>
      <c r="L87" s="13" t="s">
        <v>19</v>
      </c>
      <c r="M87" s="13" t="s">
        <v>23</v>
      </c>
      <c r="N87" s="13" t="s">
        <v>28</v>
      </c>
      <c r="O87" s="18">
        <v>4</v>
      </c>
      <c r="P87" s="18">
        <v>2012</v>
      </c>
      <c r="Q87" s="18"/>
      <c r="R87" s="18"/>
      <c r="S87" s="18"/>
      <c r="T87" s="18"/>
      <c r="U87" s="18"/>
      <c r="V87" s="18"/>
      <c r="W87" s="18">
        <f t="shared" si="13"/>
        <v>4</v>
      </c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</row>
    <row r="88" spans="1:34" ht="27" customHeight="1">
      <c r="A88" s="8">
        <v>582</v>
      </c>
      <c r="B88" s="8" t="s">
        <v>13</v>
      </c>
      <c r="C88" s="8" t="s">
        <v>14</v>
      </c>
      <c r="D88" s="14">
        <v>735</v>
      </c>
      <c r="E88" s="14">
        <v>84992</v>
      </c>
      <c r="F88" s="14">
        <v>2222</v>
      </c>
      <c r="G88" s="14" t="s">
        <v>15</v>
      </c>
      <c r="H88" s="17" t="s">
        <v>30</v>
      </c>
      <c r="I88" s="14" t="s">
        <v>17</v>
      </c>
      <c r="J88" s="14" t="s">
        <v>22</v>
      </c>
      <c r="K88" s="14" t="s">
        <v>114</v>
      </c>
      <c r="L88" s="14" t="s">
        <v>19</v>
      </c>
      <c r="M88" s="14" t="s">
        <v>23</v>
      </c>
      <c r="N88" s="14" t="s">
        <v>28</v>
      </c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</row>
    <row r="89" spans="1:34" ht="27" customHeight="1">
      <c r="A89" s="8">
        <v>582</v>
      </c>
      <c r="B89" s="8" t="s">
        <v>13</v>
      </c>
      <c r="C89" s="8" t="s">
        <v>14</v>
      </c>
      <c r="D89" s="13">
        <v>125</v>
      </c>
      <c r="E89" s="13">
        <v>41069</v>
      </c>
      <c r="F89" s="13">
        <v>36</v>
      </c>
      <c r="G89" s="13" t="s">
        <v>15</v>
      </c>
      <c r="H89" s="16" t="s">
        <v>72</v>
      </c>
      <c r="I89" s="13" t="s">
        <v>17</v>
      </c>
      <c r="J89" s="13" t="s">
        <v>22</v>
      </c>
      <c r="K89" s="13" t="s">
        <v>115</v>
      </c>
      <c r="L89" s="13" t="s">
        <v>19</v>
      </c>
      <c r="M89" s="13" t="s">
        <v>23</v>
      </c>
      <c r="N89" s="13" t="s">
        <v>28</v>
      </c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</row>
    <row r="90" spans="1:34" ht="27" customHeight="1">
      <c r="A90" s="8">
        <v>582</v>
      </c>
      <c r="B90" s="8" t="s">
        <v>13</v>
      </c>
      <c r="C90" s="8" t="s">
        <v>14</v>
      </c>
      <c r="D90" s="14" t="s">
        <v>125</v>
      </c>
      <c r="E90" s="14">
        <v>1113741</v>
      </c>
      <c r="F90" s="14">
        <v>36</v>
      </c>
      <c r="G90" s="14" t="s">
        <v>15</v>
      </c>
      <c r="H90" s="17" t="s">
        <v>72</v>
      </c>
      <c r="I90" s="14" t="s">
        <v>21</v>
      </c>
      <c r="J90" s="14" t="s">
        <v>22</v>
      </c>
      <c r="K90" s="14" t="s">
        <v>114</v>
      </c>
      <c r="L90" s="14" t="s">
        <v>19</v>
      </c>
      <c r="M90" s="14" t="s">
        <v>23</v>
      </c>
      <c r="N90" s="14" t="s">
        <v>28</v>
      </c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</row>
    <row r="91" spans="1:34" ht="27" customHeight="1">
      <c r="A91" s="8">
        <v>582</v>
      </c>
      <c r="B91" s="8" t="s">
        <v>13</v>
      </c>
      <c r="C91" s="8" t="s">
        <v>14</v>
      </c>
      <c r="D91" s="13" t="s">
        <v>126</v>
      </c>
      <c r="E91" s="13">
        <v>13873</v>
      </c>
      <c r="F91" s="13">
        <v>36</v>
      </c>
      <c r="G91" s="13" t="s">
        <v>15</v>
      </c>
      <c r="H91" s="16" t="s">
        <v>72</v>
      </c>
      <c r="I91" s="13" t="s">
        <v>17</v>
      </c>
      <c r="J91" s="13" t="s">
        <v>22</v>
      </c>
      <c r="K91" s="13" t="s">
        <v>114</v>
      </c>
      <c r="L91" s="13" t="s">
        <v>19</v>
      </c>
      <c r="M91" s="13" t="s">
        <v>23</v>
      </c>
      <c r="N91" s="13" t="s">
        <v>28</v>
      </c>
      <c r="O91" s="18">
        <v>5</v>
      </c>
      <c r="P91" s="18">
        <v>2004</v>
      </c>
      <c r="Q91" s="18">
        <f t="shared" si="12"/>
        <v>5</v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</row>
    <row r="92" spans="1:34" ht="27" customHeight="1">
      <c r="A92" s="8">
        <v>582</v>
      </c>
      <c r="B92" s="8" t="s">
        <v>13</v>
      </c>
      <c r="C92" s="8" t="s">
        <v>14</v>
      </c>
      <c r="D92" s="14">
        <v>202</v>
      </c>
      <c r="E92" s="14">
        <v>13866</v>
      </c>
      <c r="F92" s="14">
        <v>37</v>
      </c>
      <c r="G92" s="14" t="s">
        <v>15</v>
      </c>
      <c r="H92" s="17" t="s">
        <v>100</v>
      </c>
      <c r="I92" s="14" t="s">
        <v>21</v>
      </c>
      <c r="J92" s="14" t="s">
        <v>22</v>
      </c>
      <c r="K92" s="14" t="s">
        <v>114</v>
      </c>
      <c r="L92" s="14" t="s">
        <v>19</v>
      </c>
      <c r="M92" s="14" t="s">
        <v>23</v>
      </c>
      <c r="N92" s="14" t="s">
        <v>28</v>
      </c>
      <c r="O92" s="19">
        <v>4</v>
      </c>
      <c r="P92" s="19">
        <v>2017</v>
      </c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>
        <f t="shared" si="14"/>
        <v>4</v>
      </c>
      <c r="AC92" s="19"/>
      <c r="AD92" s="19"/>
      <c r="AE92" s="19"/>
      <c r="AF92" s="19"/>
      <c r="AG92" s="19"/>
      <c r="AH92" s="19"/>
    </row>
    <row r="93" spans="1:34" ht="27" customHeight="1">
      <c r="A93" s="8">
        <v>582</v>
      </c>
      <c r="B93" s="8" t="s">
        <v>13</v>
      </c>
      <c r="C93" s="8" t="s">
        <v>14</v>
      </c>
      <c r="D93" s="13">
        <v>403</v>
      </c>
      <c r="E93" s="13">
        <v>13857</v>
      </c>
      <c r="F93" s="13">
        <v>38</v>
      </c>
      <c r="G93" s="13" t="s">
        <v>15</v>
      </c>
      <c r="H93" s="16" t="s">
        <v>92</v>
      </c>
      <c r="I93" s="13" t="s">
        <v>21</v>
      </c>
      <c r="J93" s="13" t="s">
        <v>22</v>
      </c>
      <c r="K93" s="13" t="s">
        <v>114</v>
      </c>
      <c r="L93" s="13" t="s">
        <v>19</v>
      </c>
      <c r="M93" s="13" t="s">
        <v>23</v>
      </c>
      <c r="N93" s="13" t="s">
        <v>28</v>
      </c>
      <c r="O93" s="18">
        <v>4</v>
      </c>
      <c r="P93" s="18">
        <v>2008</v>
      </c>
      <c r="Q93" s="18"/>
      <c r="R93" s="18"/>
      <c r="S93" s="18">
        <f t="shared" ref="S93:S118" si="21">IF(P93=2008,O93)</f>
        <v>4</v>
      </c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</row>
    <row r="94" spans="1:34" ht="27" customHeight="1">
      <c r="A94" s="8">
        <v>582</v>
      </c>
      <c r="B94" s="8" t="s">
        <v>13</v>
      </c>
      <c r="C94" s="8" t="s">
        <v>14</v>
      </c>
      <c r="D94" s="14">
        <v>131</v>
      </c>
      <c r="E94" s="14">
        <v>90333</v>
      </c>
      <c r="F94" s="14">
        <v>57</v>
      </c>
      <c r="G94" s="14" t="s">
        <v>15</v>
      </c>
      <c r="H94" s="17" t="s">
        <v>111</v>
      </c>
      <c r="I94" s="14" t="s">
        <v>21</v>
      </c>
      <c r="J94" s="14" t="s">
        <v>22</v>
      </c>
      <c r="K94" s="14" t="s">
        <v>114</v>
      </c>
      <c r="L94" s="14" t="s">
        <v>19</v>
      </c>
      <c r="M94" s="14" t="s">
        <v>23</v>
      </c>
      <c r="N94" s="14" t="s">
        <v>28</v>
      </c>
      <c r="O94" s="19">
        <v>4</v>
      </c>
      <c r="P94" s="19">
        <v>2017</v>
      </c>
      <c r="Q94" s="19"/>
      <c r="R94" s="19"/>
      <c r="S94" s="19"/>
      <c r="T94" s="19"/>
      <c r="U94" s="19"/>
      <c r="V94" s="19"/>
      <c r="W94" s="19"/>
      <c r="X94" s="19">
        <v>4</v>
      </c>
      <c r="Y94" s="19"/>
      <c r="Z94" s="19"/>
      <c r="AA94" s="19"/>
      <c r="AB94" s="19">
        <f t="shared" si="14"/>
        <v>4</v>
      </c>
      <c r="AC94" s="19"/>
      <c r="AD94" s="19"/>
      <c r="AE94" s="19"/>
      <c r="AF94" s="19"/>
      <c r="AG94" s="19"/>
      <c r="AH94" s="19"/>
    </row>
    <row r="95" spans="1:34" ht="27" customHeight="1">
      <c r="A95" s="8">
        <v>582</v>
      </c>
      <c r="B95" s="8" t="s">
        <v>13</v>
      </c>
      <c r="C95" s="8" t="s">
        <v>14</v>
      </c>
      <c r="D95" s="13">
        <v>739</v>
      </c>
      <c r="E95" s="13">
        <v>13845</v>
      </c>
      <c r="F95" s="13">
        <v>40</v>
      </c>
      <c r="G95" s="13"/>
      <c r="H95" s="16" t="s">
        <v>44</v>
      </c>
      <c r="I95" s="13" t="s">
        <v>21</v>
      </c>
      <c r="J95" s="13" t="s">
        <v>22</v>
      </c>
      <c r="K95" s="13" t="s">
        <v>114</v>
      </c>
      <c r="L95" s="13" t="s">
        <v>19</v>
      </c>
      <c r="M95" s="13" t="s">
        <v>23</v>
      </c>
      <c r="N95" s="13" t="s">
        <v>28</v>
      </c>
      <c r="O95" s="18">
        <v>4</v>
      </c>
      <c r="P95" s="18">
        <v>2015</v>
      </c>
      <c r="Q95" s="18"/>
      <c r="R95" s="18"/>
      <c r="S95" s="18"/>
      <c r="T95" s="18"/>
      <c r="U95" s="18"/>
      <c r="V95" s="18"/>
      <c r="W95" s="18"/>
      <c r="X95" s="18"/>
      <c r="Y95" s="18"/>
      <c r="Z95" s="18">
        <f t="shared" ref="Z95" si="22">IF(P95=2015,O95)</f>
        <v>4</v>
      </c>
      <c r="AA95" s="18"/>
      <c r="AB95" s="18"/>
      <c r="AC95" s="18"/>
      <c r="AD95" s="18"/>
      <c r="AE95" s="18"/>
      <c r="AF95" s="18"/>
      <c r="AG95" s="18"/>
      <c r="AH95" s="18"/>
    </row>
    <row r="96" spans="1:34" ht="27" customHeight="1">
      <c r="A96" s="8">
        <v>582</v>
      </c>
      <c r="B96" s="8" t="s">
        <v>13</v>
      </c>
      <c r="C96" s="8" t="s">
        <v>14</v>
      </c>
      <c r="D96" s="14">
        <v>734</v>
      </c>
      <c r="E96" s="14">
        <v>41072</v>
      </c>
      <c r="F96" s="14">
        <v>40</v>
      </c>
      <c r="G96" s="14"/>
      <c r="H96" s="17" t="s">
        <v>44</v>
      </c>
      <c r="I96" s="14" t="s">
        <v>17</v>
      </c>
      <c r="J96" s="14" t="s">
        <v>22</v>
      </c>
      <c r="K96" s="14" t="s">
        <v>114</v>
      </c>
      <c r="L96" s="14" t="s">
        <v>19</v>
      </c>
      <c r="M96" s="14" t="s">
        <v>23</v>
      </c>
      <c r="N96" s="14" t="s">
        <v>28</v>
      </c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spans="1:34" ht="27" customHeight="1">
      <c r="A97" s="8">
        <v>582</v>
      </c>
      <c r="B97" s="8" t="s">
        <v>13</v>
      </c>
      <c r="C97" s="8" t="s">
        <v>14</v>
      </c>
      <c r="D97" s="13">
        <v>761</v>
      </c>
      <c r="E97" s="13">
        <v>1134806</v>
      </c>
      <c r="F97" s="13">
        <v>5004</v>
      </c>
      <c r="G97" s="13"/>
      <c r="H97" s="16" t="s">
        <v>106</v>
      </c>
      <c r="I97" s="13" t="s">
        <v>21</v>
      </c>
      <c r="J97" s="13" t="s">
        <v>22</v>
      </c>
      <c r="K97" s="13" t="s">
        <v>114</v>
      </c>
      <c r="L97" s="13" t="s">
        <v>19</v>
      </c>
      <c r="M97" s="13" t="s">
        <v>23</v>
      </c>
      <c r="N97" s="13" t="s">
        <v>28</v>
      </c>
      <c r="O97" s="18">
        <v>4</v>
      </c>
      <c r="P97" s="18">
        <v>2014</v>
      </c>
      <c r="Q97" s="18"/>
      <c r="R97" s="18"/>
      <c r="S97" s="18"/>
      <c r="T97" s="18"/>
      <c r="U97" s="18"/>
      <c r="V97" s="18"/>
      <c r="W97" s="18"/>
      <c r="X97" s="18"/>
      <c r="Y97" s="18">
        <f t="shared" si="19"/>
        <v>4</v>
      </c>
      <c r="Z97" s="18"/>
      <c r="AA97" s="18"/>
      <c r="AB97" s="18"/>
      <c r="AC97" s="18"/>
      <c r="AD97" s="18"/>
      <c r="AE97" s="18"/>
      <c r="AF97" s="18"/>
      <c r="AG97" s="18"/>
      <c r="AH97" s="18"/>
    </row>
    <row r="98" spans="1:34" ht="27" customHeight="1">
      <c r="A98" s="8">
        <v>582</v>
      </c>
      <c r="B98" s="8" t="s">
        <v>13</v>
      </c>
      <c r="C98" s="8" t="s">
        <v>14</v>
      </c>
      <c r="D98" s="14">
        <v>2008</v>
      </c>
      <c r="E98" s="14">
        <v>1084794</v>
      </c>
      <c r="F98" s="14">
        <v>41</v>
      </c>
      <c r="G98" s="14" t="s">
        <v>15</v>
      </c>
      <c r="H98" s="17" t="s">
        <v>52</v>
      </c>
      <c r="I98" s="14" t="s">
        <v>21</v>
      </c>
      <c r="J98" s="14" t="s">
        <v>22</v>
      </c>
      <c r="K98" s="14" t="s">
        <v>114</v>
      </c>
      <c r="L98" s="14" t="s">
        <v>19</v>
      </c>
      <c r="M98" s="14" t="s">
        <v>23</v>
      </c>
      <c r="N98" s="14" t="s">
        <v>38</v>
      </c>
      <c r="O98" s="19">
        <v>4</v>
      </c>
      <c r="P98" s="19">
        <v>2013</v>
      </c>
      <c r="Q98" s="19"/>
      <c r="R98" s="19"/>
      <c r="S98" s="19"/>
      <c r="T98" s="19"/>
      <c r="U98" s="19"/>
      <c r="V98" s="19"/>
      <c r="W98" s="19"/>
      <c r="X98" s="19">
        <f t="shared" ref="X98:X109" si="23">IF(P98=2013,O98)</f>
        <v>4</v>
      </c>
      <c r="Y98" s="19"/>
      <c r="Z98" s="19"/>
      <c r="AA98" s="19"/>
      <c r="AB98" s="19"/>
      <c r="AC98" s="19"/>
      <c r="AD98" s="19"/>
      <c r="AE98" s="19"/>
      <c r="AF98" s="19"/>
      <c r="AG98" s="19"/>
      <c r="AH98" s="19"/>
    </row>
    <row r="99" spans="1:34" ht="27" customHeight="1">
      <c r="A99" s="8">
        <v>582</v>
      </c>
      <c r="B99" s="8" t="s">
        <v>13</v>
      </c>
      <c r="C99" s="8" t="s">
        <v>14</v>
      </c>
      <c r="D99" s="13">
        <v>203</v>
      </c>
      <c r="E99" s="13">
        <v>13867</v>
      </c>
      <c r="F99" s="13">
        <v>42</v>
      </c>
      <c r="G99" s="13" t="s">
        <v>15</v>
      </c>
      <c r="H99" s="16" t="s">
        <v>108</v>
      </c>
      <c r="I99" s="13" t="s">
        <v>21</v>
      </c>
      <c r="J99" s="13" t="s">
        <v>22</v>
      </c>
      <c r="K99" s="13" t="s">
        <v>114</v>
      </c>
      <c r="L99" s="13" t="s">
        <v>19</v>
      </c>
      <c r="M99" s="13" t="s">
        <v>23</v>
      </c>
      <c r="N99" s="13" t="s">
        <v>28</v>
      </c>
      <c r="O99" s="18">
        <v>4</v>
      </c>
      <c r="P99" s="18">
        <v>2018</v>
      </c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>
        <f t="shared" si="20"/>
        <v>4</v>
      </c>
      <c r="AD99" s="18"/>
      <c r="AE99" s="18"/>
      <c r="AF99" s="18"/>
      <c r="AG99" s="18"/>
      <c r="AH99" s="18"/>
    </row>
    <row r="100" spans="1:34" ht="27" customHeight="1">
      <c r="A100" s="8">
        <v>582</v>
      </c>
      <c r="B100" s="8" t="s">
        <v>13</v>
      </c>
      <c r="C100" s="8" t="s">
        <v>14</v>
      </c>
      <c r="D100" s="14">
        <v>628</v>
      </c>
      <c r="E100" s="14">
        <v>117717</v>
      </c>
      <c r="F100" s="14">
        <v>43</v>
      </c>
      <c r="G100" s="14" t="s">
        <v>15</v>
      </c>
      <c r="H100" s="17" t="s">
        <v>26</v>
      </c>
      <c r="I100" s="14" t="s">
        <v>17</v>
      </c>
      <c r="J100" s="14" t="s">
        <v>22</v>
      </c>
      <c r="K100" s="14" t="s">
        <v>114</v>
      </c>
      <c r="L100" s="14" t="s">
        <v>19</v>
      </c>
      <c r="M100" s="14" t="s">
        <v>23</v>
      </c>
      <c r="N100" s="14" t="s">
        <v>28</v>
      </c>
      <c r="O100" s="19">
        <v>4</v>
      </c>
      <c r="P100" s="19">
        <v>2011</v>
      </c>
      <c r="Q100" s="19"/>
      <c r="R100" s="19"/>
      <c r="S100" s="19"/>
      <c r="T100" s="19"/>
      <c r="U100" s="19"/>
      <c r="V100" s="19">
        <f t="shared" si="16"/>
        <v>4</v>
      </c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</row>
    <row r="101" spans="1:34" ht="27" customHeight="1">
      <c r="A101" s="8">
        <v>582</v>
      </c>
      <c r="B101" s="8" t="s">
        <v>13</v>
      </c>
      <c r="C101" s="8" t="s">
        <v>14</v>
      </c>
      <c r="D101" s="13">
        <v>627</v>
      </c>
      <c r="E101" s="13">
        <v>121286</v>
      </c>
      <c r="F101" s="13">
        <v>43</v>
      </c>
      <c r="G101" s="13" t="s">
        <v>15</v>
      </c>
      <c r="H101" s="16" t="s">
        <v>26</v>
      </c>
      <c r="I101" s="13" t="s">
        <v>17</v>
      </c>
      <c r="J101" s="13" t="s">
        <v>22</v>
      </c>
      <c r="K101" s="13" t="s">
        <v>115</v>
      </c>
      <c r="L101" s="13" t="s">
        <v>19</v>
      </c>
      <c r="M101" s="13" t="s">
        <v>23</v>
      </c>
      <c r="N101" s="13" t="s">
        <v>28</v>
      </c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</row>
    <row r="102" spans="1:34" ht="27" customHeight="1">
      <c r="A102" s="8">
        <v>582</v>
      </c>
      <c r="B102" s="8" t="s">
        <v>13</v>
      </c>
      <c r="C102" s="8" t="s">
        <v>14</v>
      </c>
      <c r="D102" s="14">
        <v>141</v>
      </c>
      <c r="E102" s="14">
        <v>1167875</v>
      </c>
      <c r="F102" s="14">
        <v>199</v>
      </c>
      <c r="G102" s="14" t="s">
        <v>15</v>
      </c>
      <c r="H102" s="17" t="s">
        <v>110</v>
      </c>
      <c r="I102" s="14" t="s">
        <v>36</v>
      </c>
      <c r="J102" s="14" t="s">
        <v>22</v>
      </c>
      <c r="K102" s="14" t="s">
        <v>114</v>
      </c>
      <c r="L102" s="14" t="s">
        <v>19</v>
      </c>
      <c r="M102" s="14" t="s">
        <v>23</v>
      </c>
      <c r="N102" s="14" t="s">
        <v>28</v>
      </c>
      <c r="O102" s="19">
        <v>4</v>
      </c>
      <c r="P102" s="19">
        <v>2014</v>
      </c>
      <c r="Q102" s="19"/>
      <c r="R102" s="19"/>
      <c r="S102" s="19"/>
      <c r="T102" s="19"/>
      <c r="U102" s="19"/>
      <c r="V102" s="19"/>
      <c r="W102" s="19"/>
      <c r="X102" s="19"/>
      <c r="Y102" s="19">
        <f t="shared" si="19"/>
        <v>4</v>
      </c>
      <c r="Z102" s="19"/>
      <c r="AA102" s="19"/>
      <c r="AB102" s="19"/>
      <c r="AC102" s="19"/>
      <c r="AD102" s="19"/>
      <c r="AE102" s="19"/>
      <c r="AF102" s="19"/>
      <c r="AG102" s="19"/>
      <c r="AH102" s="19"/>
    </row>
    <row r="103" spans="1:34" ht="27" customHeight="1">
      <c r="A103" s="8">
        <v>582</v>
      </c>
      <c r="B103" s="8" t="s">
        <v>13</v>
      </c>
      <c r="C103" s="8" t="s">
        <v>14</v>
      </c>
      <c r="D103" s="13">
        <v>638</v>
      </c>
      <c r="E103" s="13">
        <v>1113371</v>
      </c>
      <c r="F103" s="13">
        <v>3764</v>
      </c>
      <c r="G103" s="13"/>
      <c r="H103" s="22" t="s">
        <v>47</v>
      </c>
      <c r="I103" s="13" t="s">
        <v>17</v>
      </c>
      <c r="J103" s="13" t="s">
        <v>22</v>
      </c>
      <c r="K103" s="13" t="s">
        <v>114</v>
      </c>
      <c r="L103" s="13" t="s">
        <v>19</v>
      </c>
      <c r="M103" s="13" t="s">
        <v>23</v>
      </c>
      <c r="N103" s="13" t="s">
        <v>28</v>
      </c>
      <c r="O103" s="18">
        <v>5</v>
      </c>
      <c r="P103" s="18">
        <v>2017</v>
      </c>
      <c r="Q103" s="18"/>
      <c r="R103" s="18"/>
      <c r="S103" s="18"/>
      <c r="T103" s="18"/>
      <c r="U103" s="18"/>
      <c r="V103" s="18">
        <v>5</v>
      </c>
      <c r="W103" s="18"/>
      <c r="X103" s="18"/>
      <c r="Y103" s="18"/>
      <c r="Z103" s="18"/>
      <c r="AA103" s="18"/>
      <c r="AB103" s="18">
        <f t="shared" si="14"/>
        <v>5</v>
      </c>
      <c r="AC103" s="18"/>
      <c r="AD103" s="18"/>
      <c r="AE103" s="18"/>
      <c r="AF103" s="18"/>
      <c r="AG103" s="18"/>
      <c r="AH103" s="18"/>
    </row>
    <row r="104" spans="1:34" ht="27" customHeight="1">
      <c r="A104" s="8">
        <v>582</v>
      </c>
      <c r="B104" s="8" t="s">
        <v>13</v>
      </c>
      <c r="C104" s="8" t="s">
        <v>14</v>
      </c>
      <c r="D104" s="14">
        <v>520</v>
      </c>
      <c r="E104" s="14">
        <v>18391</v>
      </c>
      <c r="F104" s="14">
        <v>44</v>
      </c>
      <c r="G104" s="14" t="s">
        <v>15</v>
      </c>
      <c r="H104" s="17" t="s">
        <v>55</v>
      </c>
      <c r="I104" s="14" t="s">
        <v>21</v>
      </c>
      <c r="J104" s="14" t="s">
        <v>22</v>
      </c>
      <c r="K104" s="14" t="s">
        <v>114</v>
      </c>
      <c r="L104" s="14" t="s">
        <v>19</v>
      </c>
      <c r="M104" s="14" t="s">
        <v>23</v>
      </c>
      <c r="N104" s="14" t="s">
        <v>28</v>
      </c>
      <c r="O104" s="19">
        <v>4</v>
      </c>
      <c r="P104" s="19">
        <v>2014</v>
      </c>
      <c r="Q104" s="19"/>
      <c r="R104" s="19"/>
      <c r="S104" s="19"/>
      <c r="T104" s="19"/>
      <c r="U104" s="19"/>
      <c r="V104" s="19"/>
      <c r="W104" s="19"/>
      <c r="X104" s="19"/>
      <c r="Y104" s="19">
        <f t="shared" si="19"/>
        <v>4</v>
      </c>
      <c r="Z104" s="19"/>
      <c r="AA104" s="19"/>
      <c r="AB104" s="19"/>
      <c r="AC104" s="19"/>
      <c r="AD104" s="19"/>
      <c r="AE104" s="19"/>
      <c r="AF104" s="19"/>
      <c r="AG104" s="19"/>
      <c r="AH104" s="19"/>
    </row>
    <row r="105" spans="1:34" ht="27" customHeight="1">
      <c r="A105" s="8">
        <v>582</v>
      </c>
      <c r="B105" s="8" t="s">
        <v>13</v>
      </c>
      <c r="C105" s="8" t="s">
        <v>14</v>
      </c>
      <c r="D105" s="13">
        <v>133</v>
      </c>
      <c r="E105" s="13">
        <v>103349</v>
      </c>
      <c r="F105" s="13">
        <v>45</v>
      </c>
      <c r="G105" s="13" t="s">
        <v>15</v>
      </c>
      <c r="H105" s="16" t="s">
        <v>56</v>
      </c>
      <c r="I105" s="13" t="s">
        <v>21</v>
      </c>
      <c r="J105" s="13" t="s">
        <v>22</v>
      </c>
      <c r="K105" s="13" t="s">
        <v>114</v>
      </c>
      <c r="L105" s="13" t="s">
        <v>19</v>
      </c>
      <c r="M105" s="13" t="s">
        <v>23</v>
      </c>
      <c r="N105" s="13" t="s">
        <v>28</v>
      </c>
      <c r="O105" s="18">
        <v>4</v>
      </c>
      <c r="P105" s="18">
        <v>2010</v>
      </c>
      <c r="Q105" s="18"/>
      <c r="R105" s="18"/>
      <c r="S105" s="18"/>
      <c r="T105" s="18"/>
      <c r="U105" s="18">
        <f t="shared" ref="U105" si="24">IF(P105=2010,O105)</f>
        <v>4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</row>
    <row r="106" spans="1:34" ht="27" customHeight="1">
      <c r="A106" s="8">
        <v>582</v>
      </c>
      <c r="B106" s="8" t="s">
        <v>13</v>
      </c>
      <c r="C106" s="8" t="s">
        <v>14</v>
      </c>
      <c r="D106" s="14">
        <v>109</v>
      </c>
      <c r="E106" s="14">
        <v>13874</v>
      </c>
      <c r="F106" s="14">
        <v>45</v>
      </c>
      <c r="G106" s="14" t="s">
        <v>15</v>
      </c>
      <c r="H106" s="17" t="s">
        <v>56</v>
      </c>
      <c r="I106" s="14" t="s">
        <v>17</v>
      </c>
      <c r="J106" s="14" t="s">
        <v>22</v>
      </c>
      <c r="K106" s="14" t="s">
        <v>114</v>
      </c>
      <c r="L106" s="14" t="s">
        <v>19</v>
      </c>
      <c r="M106" s="14" t="s">
        <v>23</v>
      </c>
      <c r="N106" s="14" t="s">
        <v>28</v>
      </c>
      <c r="O106" s="19">
        <v>5</v>
      </c>
      <c r="P106" s="19">
        <v>2004</v>
      </c>
      <c r="Q106" s="19">
        <f t="shared" si="12"/>
        <v>5</v>
      </c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spans="1:34" ht="27" customHeight="1">
      <c r="A107" s="8">
        <v>582</v>
      </c>
      <c r="B107" s="8" t="s">
        <v>13</v>
      </c>
      <c r="C107" s="8" t="s">
        <v>14</v>
      </c>
      <c r="D107" s="13">
        <v>110</v>
      </c>
      <c r="E107" s="13">
        <v>13871</v>
      </c>
      <c r="F107" s="13">
        <v>2250</v>
      </c>
      <c r="G107" s="13"/>
      <c r="H107" s="16" t="s">
        <v>99</v>
      </c>
      <c r="I107" s="13" t="s">
        <v>21</v>
      </c>
      <c r="J107" s="13" t="s">
        <v>22</v>
      </c>
      <c r="K107" s="13" t="s">
        <v>114</v>
      </c>
      <c r="L107" s="13" t="s">
        <v>19</v>
      </c>
      <c r="M107" s="13" t="s">
        <v>23</v>
      </c>
      <c r="N107" s="13" t="s">
        <v>28</v>
      </c>
      <c r="O107" s="18">
        <v>5</v>
      </c>
      <c r="P107" s="18">
        <v>2004</v>
      </c>
      <c r="Q107" s="18">
        <f t="shared" si="12"/>
        <v>5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</row>
    <row r="108" spans="1:34" ht="27" customHeight="1">
      <c r="A108" s="8">
        <v>582</v>
      </c>
      <c r="B108" s="8" t="s">
        <v>13</v>
      </c>
      <c r="C108" s="8" t="s">
        <v>14</v>
      </c>
      <c r="D108" s="14" t="s">
        <v>127</v>
      </c>
      <c r="E108" s="14">
        <v>121614</v>
      </c>
      <c r="F108" s="14">
        <v>216</v>
      </c>
      <c r="G108" s="14" t="s">
        <v>15</v>
      </c>
      <c r="H108" s="17" t="s">
        <v>73</v>
      </c>
      <c r="I108" s="14" t="s">
        <v>36</v>
      </c>
      <c r="J108" s="14" t="s">
        <v>22</v>
      </c>
      <c r="K108" s="14" t="s">
        <v>114</v>
      </c>
      <c r="L108" s="14" t="s">
        <v>19</v>
      </c>
      <c r="M108" s="14" t="s">
        <v>23</v>
      </c>
      <c r="N108" s="14" t="s">
        <v>28</v>
      </c>
      <c r="O108" s="19">
        <v>3</v>
      </c>
      <c r="P108" s="19">
        <v>2012</v>
      </c>
      <c r="Q108" s="19"/>
      <c r="R108" s="19"/>
      <c r="S108" s="19"/>
      <c r="T108" s="19"/>
      <c r="U108" s="19"/>
      <c r="V108" s="19"/>
      <c r="W108" s="19">
        <f t="shared" si="13"/>
        <v>3</v>
      </c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</row>
    <row r="109" spans="1:34" ht="27" customHeight="1">
      <c r="A109" s="8">
        <v>582</v>
      </c>
      <c r="B109" s="8" t="s">
        <v>13</v>
      </c>
      <c r="C109" s="8" t="s">
        <v>14</v>
      </c>
      <c r="D109" s="13">
        <v>525</v>
      </c>
      <c r="E109" s="13">
        <v>121604</v>
      </c>
      <c r="F109" s="13">
        <v>69</v>
      </c>
      <c r="G109" s="13" t="s">
        <v>15</v>
      </c>
      <c r="H109" s="16" t="s">
        <v>48</v>
      </c>
      <c r="I109" s="13" t="s">
        <v>21</v>
      </c>
      <c r="J109" s="13" t="s">
        <v>22</v>
      </c>
      <c r="K109" s="13" t="s">
        <v>114</v>
      </c>
      <c r="L109" s="13" t="s">
        <v>19</v>
      </c>
      <c r="M109" s="13" t="s">
        <v>23</v>
      </c>
      <c r="N109" s="13" t="s">
        <v>28</v>
      </c>
      <c r="O109" s="18">
        <v>4</v>
      </c>
      <c r="P109" s="18">
        <v>2013</v>
      </c>
      <c r="Q109" s="18"/>
      <c r="R109" s="18"/>
      <c r="S109" s="18"/>
      <c r="T109" s="18"/>
      <c r="U109" s="18"/>
      <c r="V109" s="18"/>
      <c r="W109" s="18"/>
      <c r="X109" s="18">
        <f t="shared" si="23"/>
        <v>4</v>
      </c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</row>
    <row r="110" spans="1:34" ht="27" customHeight="1">
      <c r="A110" s="8">
        <v>582</v>
      </c>
      <c r="B110" s="8" t="s">
        <v>13</v>
      </c>
      <c r="C110" s="8" t="s">
        <v>14</v>
      </c>
      <c r="D110" s="14">
        <v>2015</v>
      </c>
      <c r="E110" s="14">
        <v>1084705</v>
      </c>
      <c r="F110" s="14">
        <v>2449</v>
      </c>
      <c r="G110" s="14" t="s">
        <v>15</v>
      </c>
      <c r="H110" s="17" t="s">
        <v>42</v>
      </c>
      <c r="I110" s="14" t="s">
        <v>21</v>
      </c>
      <c r="J110" s="14" t="s">
        <v>22</v>
      </c>
      <c r="K110" s="14" t="s">
        <v>116</v>
      </c>
      <c r="L110" s="14" t="s">
        <v>19</v>
      </c>
      <c r="M110" s="14" t="s">
        <v>23</v>
      </c>
      <c r="N110" s="14" t="s">
        <v>24</v>
      </c>
      <c r="O110" s="19">
        <v>5</v>
      </c>
      <c r="P110" s="19">
        <v>2017</v>
      </c>
      <c r="Q110" s="19"/>
      <c r="R110" s="19"/>
      <c r="S110" s="19"/>
      <c r="T110" s="19"/>
      <c r="U110" s="19"/>
      <c r="V110" s="19"/>
      <c r="W110" s="19">
        <v>5</v>
      </c>
      <c r="X110" s="19"/>
      <c r="Y110" s="19"/>
      <c r="Z110" s="19">
        <v>5</v>
      </c>
      <c r="AA110" s="19"/>
      <c r="AB110" s="19"/>
      <c r="AC110" s="19"/>
      <c r="AD110" s="19"/>
      <c r="AE110" s="19"/>
      <c r="AF110" s="19"/>
      <c r="AG110" s="19"/>
      <c r="AH110" s="19"/>
    </row>
    <row r="111" spans="1:34" ht="27" customHeight="1">
      <c r="A111" s="8">
        <v>582</v>
      </c>
      <c r="B111" s="8" t="s">
        <v>13</v>
      </c>
      <c r="C111" s="8" t="s">
        <v>14</v>
      </c>
      <c r="D111" s="13">
        <v>528</v>
      </c>
      <c r="E111" s="13">
        <v>1107233</v>
      </c>
      <c r="F111" s="13">
        <v>47</v>
      </c>
      <c r="G111" s="13" t="s">
        <v>15</v>
      </c>
      <c r="H111" s="16" t="s">
        <v>103</v>
      </c>
      <c r="I111" s="13" t="s">
        <v>21</v>
      </c>
      <c r="J111" s="13" t="s">
        <v>22</v>
      </c>
      <c r="K111" s="13" t="s">
        <v>115</v>
      </c>
      <c r="L111" s="13" t="s">
        <v>19</v>
      </c>
      <c r="M111" s="13" t="s">
        <v>23</v>
      </c>
      <c r="N111" s="13" t="s">
        <v>28</v>
      </c>
      <c r="O111" s="18">
        <v>5</v>
      </c>
      <c r="P111" s="18">
        <v>2014</v>
      </c>
      <c r="Q111" s="18"/>
      <c r="R111" s="18"/>
      <c r="S111" s="18"/>
      <c r="T111" s="18"/>
      <c r="U111" s="18"/>
      <c r="V111" s="18"/>
      <c r="W111" s="18"/>
      <c r="X111" s="18"/>
      <c r="Y111" s="18">
        <f t="shared" si="19"/>
        <v>5</v>
      </c>
      <c r="Z111" s="18"/>
      <c r="AA111" s="18"/>
      <c r="AB111" s="18"/>
      <c r="AC111" s="18"/>
      <c r="AD111" s="18"/>
      <c r="AE111" s="18"/>
      <c r="AF111" s="18"/>
      <c r="AG111" s="18"/>
      <c r="AH111" s="18"/>
    </row>
    <row r="112" spans="1:34" ht="27" customHeight="1">
      <c r="A112" s="8">
        <v>582</v>
      </c>
      <c r="B112" s="8" t="s">
        <v>13</v>
      </c>
      <c r="C112" s="8" t="s">
        <v>14</v>
      </c>
      <c r="D112" s="14">
        <v>314</v>
      </c>
      <c r="E112" s="14">
        <v>121636</v>
      </c>
      <c r="F112" s="14">
        <v>3755</v>
      </c>
      <c r="G112" s="14" t="s">
        <v>15</v>
      </c>
      <c r="H112" s="17" t="s">
        <v>65</v>
      </c>
      <c r="I112" s="14" t="s">
        <v>21</v>
      </c>
      <c r="J112" s="14" t="s">
        <v>22</v>
      </c>
      <c r="K112" s="14" t="s">
        <v>114</v>
      </c>
      <c r="L112" s="14" t="s">
        <v>19</v>
      </c>
      <c r="M112" s="14" t="s">
        <v>23</v>
      </c>
      <c r="N112" s="14" t="s">
        <v>28</v>
      </c>
      <c r="O112" s="19">
        <v>4</v>
      </c>
      <c r="P112" s="19">
        <v>2012</v>
      </c>
      <c r="Q112" s="19"/>
      <c r="R112" s="19"/>
      <c r="S112" s="19"/>
      <c r="T112" s="19"/>
      <c r="U112" s="19"/>
      <c r="V112" s="19"/>
      <c r="W112" s="19">
        <f t="shared" si="13"/>
        <v>4</v>
      </c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</row>
    <row r="113" spans="1:34" ht="27" customHeight="1">
      <c r="A113" s="8">
        <v>582</v>
      </c>
      <c r="B113" s="8" t="s">
        <v>13</v>
      </c>
      <c r="C113" s="8" t="s">
        <v>14</v>
      </c>
      <c r="D113" s="13">
        <v>2012</v>
      </c>
      <c r="E113" s="13">
        <v>1106427</v>
      </c>
      <c r="F113" s="13">
        <v>3755</v>
      </c>
      <c r="G113" s="13" t="s">
        <v>15</v>
      </c>
      <c r="H113" s="16" t="s">
        <v>65</v>
      </c>
      <c r="I113" s="13" t="s">
        <v>21</v>
      </c>
      <c r="J113" s="13" t="s">
        <v>22</v>
      </c>
      <c r="K113" s="13" t="s">
        <v>115</v>
      </c>
      <c r="L113" s="13" t="s">
        <v>19</v>
      </c>
      <c r="M113" s="13" t="s">
        <v>23</v>
      </c>
      <c r="N113" s="13" t="s">
        <v>24</v>
      </c>
      <c r="O113" s="18">
        <v>5</v>
      </c>
      <c r="P113" s="18">
        <v>2014</v>
      </c>
      <c r="Q113" s="18"/>
      <c r="R113" s="18"/>
      <c r="S113" s="18"/>
      <c r="T113" s="18"/>
      <c r="U113" s="18"/>
      <c r="V113" s="18"/>
      <c r="W113" s="18"/>
      <c r="X113" s="18"/>
      <c r="Y113" s="18">
        <f t="shared" si="19"/>
        <v>5</v>
      </c>
      <c r="Z113" s="18"/>
      <c r="AA113" s="18"/>
      <c r="AB113" s="18"/>
      <c r="AC113" s="18"/>
      <c r="AD113" s="18"/>
      <c r="AE113" s="18"/>
      <c r="AF113" s="18"/>
      <c r="AG113" s="18"/>
      <c r="AH113" s="18"/>
    </row>
    <row r="114" spans="1:34" ht="27" customHeight="1">
      <c r="A114" s="8">
        <v>582</v>
      </c>
      <c r="B114" s="8" t="s">
        <v>13</v>
      </c>
      <c r="C114" s="8" t="s">
        <v>14</v>
      </c>
      <c r="D114" s="14" t="s">
        <v>128</v>
      </c>
      <c r="E114" s="14">
        <v>1107234</v>
      </c>
      <c r="F114" s="14">
        <v>220</v>
      </c>
      <c r="G114" s="14" t="s">
        <v>15</v>
      </c>
      <c r="H114" s="17" t="s">
        <v>83</v>
      </c>
      <c r="I114" s="14" t="s">
        <v>36</v>
      </c>
      <c r="J114" s="14" t="s">
        <v>22</v>
      </c>
      <c r="K114" s="14" t="s">
        <v>114</v>
      </c>
      <c r="L114" s="14" t="s">
        <v>19</v>
      </c>
      <c r="M114" s="14" t="s">
        <v>23</v>
      </c>
      <c r="N114" s="14" t="s">
        <v>28</v>
      </c>
      <c r="O114" s="19">
        <v>5</v>
      </c>
      <c r="P114" s="19">
        <v>2017</v>
      </c>
      <c r="Q114" s="19"/>
      <c r="R114" s="19"/>
      <c r="S114" s="19"/>
      <c r="T114" s="19"/>
      <c r="U114" s="19"/>
      <c r="V114" s="19"/>
      <c r="W114" s="19"/>
      <c r="X114" s="19">
        <v>4</v>
      </c>
      <c r="Y114" s="19"/>
      <c r="Z114" s="19"/>
      <c r="AA114" s="19"/>
      <c r="AB114" s="19">
        <f t="shared" si="14"/>
        <v>5</v>
      </c>
      <c r="AC114" s="19"/>
      <c r="AD114" s="19"/>
      <c r="AE114" s="19"/>
      <c r="AF114" s="19"/>
      <c r="AG114" s="19"/>
      <c r="AH114" s="19"/>
    </row>
    <row r="115" spans="1:34" ht="27" customHeight="1">
      <c r="A115" s="8">
        <v>582</v>
      </c>
      <c r="B115" s="8" t="s">
        <v>13</v>
      </c>
      <c r="C115" s="8" t="s">
        <v>14</v>
      </c>
      <c r="D115" s="13">
        <v>756</v>
      </c>
      <c r="E115" s="13">
        <v>1107216</v>
      </c>
      <c r="F115" s="13">
        <v>48</v>
      </c>
      <c r="G115" s="13" t="s">
        <v>15</v>
      </c>
      <c r="H115" s="16" t="s">
        <v>94</v>
      </c>
      <c r="I115" s="13" t="s">
        <v>17</v>
      </c>
      <c r="J115" s="13" t="s">
        <v>22</v>
      </c>
      <c r="K115" s="13" t="s">
        <v>114</v>
      </c>
      <c r="L115" s="13" t="s">
        <v>19</v>
      </c>
      <c r="M115" s="13" t="s">
        <v>23</v>
      </c>
      <c r="N115" s="13" t="s">
        <v>28</v>
      </c>
      <c r="O115" s="18">
        <v>4</v>
      </c>
      <c r="P115" s="18">
        <v>2018</v>
      </c>
      <c r="Q115" s="18"/>
      <c r="R115" s="18"/>
      <c r="S115" s="18"/>
      <c r="T115" s="18"/>
      <c r="U115" s="18"/>
      <c r="V115" s="18"/>
      <c r="W115" s="18">
        <v>3</v>
      </c>
      <c r="X115" s="18"/>
      <c r="Y115" s="18"/>
      <c r="Z115" s="18"/>
      <c r="AA115" s="18"/>
      <c r="AB115" s="18"/>
      <c r="AC115" s="18">
        <f t="shared" si="20"/>
        <v>4</v>
      </c>
      <c r="AD115" s="18"/>
      <c r="AE115" s="18"/>
      <c r="AF115" s="18"/>
      <c r="AG115" s="18"/>
      <c r="AH115" s="18"/>
    </row>
    <row r="116" spans="1:34" ht="27" customHeight="1">
      <c r="A116" s="8">
        <v>582</v>
      </c>
      <c r="B116" s="8" t="s">
        <v>13</v>
      </c>
      <c r="C116" s="8" t="s">
        <v>14</v>
      </c>
      <c r="D116" s="14">
        <v>212</v>
      </c>
      <c r="E116" s="14">
        <v>121638</v>
      </c>
      <c r="F116" s="14">
        <v>49</v>
      </c>
      <c r="G116" s="14" t="s">
        <v>15</v>
      </c>
      <c r="H116" s="17" t="s">
        <v>112</v>
      </c>
      <c r="I116" s="14" t="s">
        <v>21</v>
      </c>
      <c r="J116" s="14" t="s">
        <v>22</v>
      </c>
      <c r="K116" s="14" t="s">
        <v>114</v>
      </c>
      <c r="L116" s="14" t="s">
        <v>19</v>
      </c>
      <c r="M116" s="14" t="s">
        <v>23</v>
      </c>
      <c r="N116" s="14" t="s">
        <v>28</v>
      </c>
      <c r="O116" s="19">
        <v>4</v>
      </c>
      <c r="P116" s="19">
        <v>2015</v>
      </c>
      <c r="Q116" s="19"/>
      <c r="R116" s="19"/>
      <c r="S116" s="19"/>
      <c r="T116" s="19"/>
      <c r="U116" s="19"/>
      <c r="V116" s="19"/>
      <c r="W116" s="19"/>
      <c r="X116" s="19"/>
      <c r="Y116" s="19">
        <v>4</v>
      </c>
      <c r="Z116" s="19"/>
      <c r="AA116" s="19"/>
      <c r="AB116" s="19"/>
      <c r="AC116" s="19"/>
      <c r="AD116" s="19"/>
      <c r="AE116" s="19"/>
      <c r="AF116" s="19"/>
      <c r="AG116" s="19"/>
      <c r="AH116" s="19"/>
    </row>
    <row r="117" spans="1:34" ht="27" customHeight="1">
      <c r="A117" s="8">
        <v>582</v>
      </c>
      <c r="B117" s="8" t="s">
        <v>13</v>
      </c>
      <c r="C117" s="8" t="s">
        <v>14</v>
      </c>
      <c r="D117" s="13">
        <v>2007</v>
      </c>
      <c r="E117" s="13">
        <v>103404</v>
      </c>
      <c r="F117" s="13">
        <v>51</v>
      </c>
      <c r="G117" s="13" t="s">
        <v>15</v>
      </c>
      <c r="H117" s="16" t="s">
        <v>97</v>
      </c>
      <c r="I117" s="13" t="s">
        <v>21</v>
      </c>
      <c r="J117" s="13" t="s">
        <v>22</v>
      </c>
      <c r="K117" s="13" t="s">
        <v>114</v>
      </c>
      <c r="L117" s="13" t="s">
        <v>19</v>
      </c>
      <c r="M117" s="13" t="s">
        <v>23</v>
      </c>
      <c r="N117" s="13" t="s">
        <v>38</v>
      </c>
      <c r="O117" s="18">
        <v>3</v>
      </c>
      <c r="P117" s="18">
        <v>2011</v>
      </c>
      <c r="Q117" s="18"/>
      <c r="R117" s="18"/>
      <c r="S117" s="18"/>
      <c r="T117" s="18"/>
      <c r="U117" s="18">
        <v>3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</row>
    <row r="118" spans="1:34" ht="27" customHeight="1">
      <c r="A118" s="8">
        <v>582</v>
      </c>
      <c r="B118" s="8" t="s">
        <v>13</v>
      </c>
      <c r="C118" s="8" t="s">
        <v>14</v>
      </c>
      <c r="D118" s="14">
        <v>404</v>
      </c>
      <c r="E118" s="14">
        <v>13854</v>
      </c>
      <c r="F118" s="14">
        <v>51</v>
      </c>
      <c r="G118" s="14" t="s">
        <v>15</v>
      </c>
      <c r="H118" s="17" t="s">
        <v>97</v>
      </c>
      <c r="I118" s="14" t="s">
        <v>21</v>
      </c>
      <c r="J118" s="14" t="s">
        <v>22</v>
      </c>
      <c r="K118" s="14" t="s">
        <v>114</v>
      </c>
      <c r="L118" s="14" t="s">
        <v>19</v>
      </c>
      <c r="M118" s="14" t="s">
        <v>23</v>
      </c>
      <c r="N118" s="14" t="s">
        <v>28</v>
      </c>
      <c r="O118" s="19">
        <v>3</v>
      </c>
      <c r="P118" s="19">
        <v>2008</v>
      </c>
      <c r="Q118" s="19"/>
      <c r="R118" s="19"/>
      <c r="S118" s="19">
        <f t="shared" si="21"/>
        <v>3</v>
      </c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</sheetData>
  <autoFilter ref="A1:P118">
    <filterColumn colId="7"/>
    <filterColumn colId="13"/>
    <sortState ref="A2:BQ117">
      <sortCondition ref="H1:H117"/>
    </sortState>
  </autoFilter>
  <mergeCells count="12">
    <mergeCell ref="P1:P2"/>
    <mergeCell ref="D1:D2"/>
    <mergeCell ref="E1:E2"/>
    <mergeCell ref="I1:I2"/>
    <mergeCell ref="J1:J2"/>
    <mergeCell ref="O1:O2"/>
    <mergeCell ref="H1:H2"/>
    <mergeCell ref="K1:K2"/>
    <mergeCell ref="L1:L2"/>
    <mergeCell ref="M1:M2"/>
    <mergeCell ref="N1:N2"/>
    <mergeCell ref="Q1:A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17"/>
  <sheetViews>
    <sheetView topLeftCell="D1" zoomScale="85" zoomScaleNormal="85" workbookViewId="0">
      <pane ySplit="1" topLeftCell="A2" activePane="bottomLeft" state="frozen"/>
      <selection activeCell="D1" sqref="D1"/>
      <selection pane="bottomLeft" activeCell="W17" sqref="W17"/>
    </sheetView>
  </sheetViews>
  <sheetFormatPr defaultRowHeight="15"/>
  <cols>
    <col min="1" max="1" width="0" hidden="1" customWidth="1"/>
    <col min="2" max="2" width="26.140625" hidden="1" customWidth="1"/>
    <col min="3" max="3" width="25.42578125" hidden="1" customWidth="1"/>
    <col min="4" max="4" width="17.28515625" customWidth="1"/>
    <col min="5" max="5" width="18.28515625" customWidth="1"/>
    <col min="6" max="6" width="21.7109375" hidden="1" customWidth="1"/>
    <col min="7" max="7" width="25.140625" hidden="1" customWidth="1"/>
    <col min="8" max="8" width="47.140625" customWidth="1"/>
    <col min="9" max="9" width="18.28515625" customWidth="1"/>
    <col min="10" max="10" width="22" hidden="1" customWidth="1"/>
    <col min="11" max="11" width="17.140625" customWidth="1"/>
    <col min="12" max="12" width="13.140625" hidden="1" customWidth="1"/>
    <col min="13" max="13" width="14" hidden="1" customWidth="1"/>
    <col min="14" max="14" width="23.5703125" customWidth="1"/>
    <col min="22" max="24" width="9.140625" style="2"/>
  </cols>
  <sheetData>
    <row r="1" spans="1:26" s="21" customFormat="1" ht="54" customHeight="1">
      <c r="A1" s="1"/>
      <c r="B1" s="1"/>
      <c r="C1" s="1"/>
      <c r="D1" s="20" t="s">
        <v>118</v>
      </c>
      <c r="E1" s="20" t="s">
        <v>117</v>
      </c>
      <c r="F1" s="12"/>
      <c r="G1" s="12"/>
      <c r="H1" s="20" t="s">
        <v>5</v>
      </c>
      <c r="I1" s="20" t="s">
        <v>6</v>
      </c>
      <c r="J1" s="20" t="s">
        <v>7</v>
      </c>
      <c r="K1" s="20" t="s">
        <v>113</v>
      </c>
      <c r="L1" s="20" t="s">
        <v>8</v>
      </c>
      <c r="M1" s="20" t="s">
        <v>9</v>
      </c>
      <c r="N1" s="20" t="s">
        <v>10</v>
      </c>
      <c r="O1" s="20">
        <v>2010</v>
      </c>
      <c r="P1" s="20">
        <v>2011</v>
      </c>
      <c r="Q1" s="20">
        <v>2012</v>
      </c>
      <c r="R1" s="20">
        <v>2013</v>
      </c>
      <c r="S1" s="20">
        <v>2014</v>
      </c>
      <c r="T1" s="20">
        <v>2015</v>
      </c>
      <c r="U1" s="20">
        <v>2016</v>
      </c>
      <c r="V1" s="20">
        <v>2017</v>
      </c>
      <c r="W1" s="20">
        <v>2018</v>
      </c>
      <c r="X1" s="20">
        <v>2019</v>
      </c>
      <c r="Y1" s="20">
        <v>2020</v>
      </c>
      <c r="Z1" s="20">
        <v>2021</v>
      </c>
    </row>
    <row r="2" spans="1:26" ht="27" customHeight="1">
      <c r="A2" s="8">
        <v>582</v>
      </c>
      <c r="B2" s="8" t="s">
        <v>13</v>
      </c>
      <c r="C2" s="8" t="s">
        <v>14</v>
      </c>
      <c r="D2" s="13">
        <v>3004</v>
      </c>
      <c r="E2" s="13">
        <v>1161626</v>
      </c>
      <c r="F2" s="13">
        <v>1</v>
      </c>
      <c r="G2" s="13" t="s">
        <v>15</v>
      </c>
      <c r="H2" s="16" t="s">
        <v>68</v>
      </c>
      <c r="I2" s="13" t="s">
        <v>21</v>
      </c>
      <c r="J2" s="13" t="s">
        <v>22</v>
      </c>
      <c r="K2" s="13" t="s">
        <v>114</v>
      </c>
      <c r="L2" s="13" t="s">
        <v>69</v>
      </c>
      <c r="M2" s="13" t="s">
        <v>23</v>
      </c>
      <c r="N2" s="13" t="s">
        <v>28</v>
      </c>
      <c r="O2" s="18"/>
      <c r="P2" s="18"/>
      <c r="Q2" s="18"/>
      <c r="R2" s="18"/>
      <c r="S2" s="18"/>
      <c r="T2" s="18"/>
      <c r="U2" s="18"/>
      <c r="V2" s="18"/>
      <c r="W2" s="18">
        <v>4</v>
      </c>
      <c r="X2" s="18"/>
      <c r="Y2" s="18"/>
      <c r="Z2" s="18"/>
    </row>
    <row r="3" spans="1:26" ht="27" customHeight="1">
      <c r="A3" s="8">
        <v>582</v>
      </c>
      <c r="B3" s="8" t="s">
        <v>13</v>
      </c>
      <c r="C3" s="8" t="s">
        <v>14</v>
      </c>
      <c r="D3" s="14">
        <v>515</v>
      </c>
      <c r="E3" s="14">
        <v>41011</v>
      </c>
      <c r="F3" s="14">
        <v>1</v>
      </c>
      <c r="G3" s="14" t="s">
        <v>15</v>
      </c>
      <c r="H3" s="17" t="s">
        <v>68</v>
      </c>
      <c r="I3" s="14" t="s">
        <v>21</v>
      </c>
      <c r="J3" s="14" t="s">
        <v>22</v>
      </c>
      <c r="K3" s="14" t="s">
        <v>115</v>
      </c>
      <c r="L3" s="14" t="s">
        <v>19</v>
      </c>
      <c r="M3" s="14" t="s">
        <v>23</v>
      </c>
      <c r="N3" s="14" t="s">
        <v>28</v>
      </c>
      <c r="O3" s="19"/>
      <c r="P3" s="19"/>
      <c r="Q3" s="19">
        <v>4</v>
      </c>
      <c r="R3" s="19"/>
      <c r="S3" s="19"/>
      <c r="T3" s="19">
        <v>4</v>
      </c>
      <c r="U3" s="19"/>
      <c r="V3" s="19"/>
      <c r="W3" s="19">
        <v>4</v>
      </c>
      <c r="X3" s="19"/>
      <c r="Y3" s="19"/>
      <c r="Z3" s="19"/>
    </row>
    <row r="4" spans="1:26" ht="27" customHeight="1">
      <c r="A4" s="8">
        <v>582</v>
      </c>
      <c r="B4" s="8" t="s">
        <v>13</v>
      </c>
      <c r="C4" s="8" t="s">
        <v>14</v>
      </c>
      <c r="D4" s="13">
        <v>2005</v>
      </c>
      <c r="E4" s="13">
        <v>103408</v>
      </c>
      <c r="F4" s="13">
        <v>1</v>
      </c>
      <c r="G4" s="13" t="s">
        <v>15</v>
      </c>
      <c r="H4" s="16" t="s">
        <v>68</v>
      </c>
      <c r="I4" s="13" t="s">
        <v>21</v>
      </c>
      <c r="J4" s="13" t="s">
        <v>22</v>
      </c>
      <c r="K4" s="13" t="s">
        <v>115</v>
      </c>
      <c r="L4" s="13" t="s">
        <v>19</v>
      </c>
      <c r="M4" s="13" t="s">
        <v>23</v>
      </c>
      <c r="N4" s="13" t="s">
        <v>38</v>
      </c>
      <c r="O4" s="18"/>
      <c r="P4" s="18"/>
      <c r="Q4" s="18">
        <v>4</v>
      </c>
      <c r="R4" s="18"/>
      <c r="S4" s="18"/>
      <c r="T4" s="18">
        <v>4</v>
      </c>
      <c r="U4" s="18"/>
      <c r="V4" s="18"/>
      <c r="W4" s="18">
        <v>4</v>
      </c>
      <c r="X4" s="18"/>
      <c r="Y4" s="18"/>
      <c r="Z4" s="18"/>
    </row>
    <row r="5" spans="1:26" ht="27" customHeight="1">
      <c r="A5" s="8">
        <v>582</v>
      </c>
      <c r="B5" s="8" t="s">
        <v>13</v>
      </c>
      <c r="C5" s="8" t="s">
        <v>14</v>
      </c>
      <c r="D5" s="14">
        <v>2004</v>
      </c>
      <c r="E5" s="14">
        <v>103410</v>
      </c>
      <c r="F5" s="14">
        <v>1</v>
      </c>
      <c r="G5" s="14" t="s">
        <v>15</v>
      </c>
      <c r="H5" s="17" t="s">
        <v>68</v>
      </c>
      <c r="I5" s="14" t="s">
        <v>21</v>
      </c>
      <c r="J5" s="14" t="s">
        <v>22</v>
      </c>
      <c r="K5" s="14" t="s">
        <v>116</v>
      </c>
      <c r="L5" s="14" t="s">
        <v>19</v>
      </c>
      <c r="M5" s="14" t="s">
        <v>23</v>
      </c>
      <c r="N5" s="14" t="s">
        <v>38</v>
      </c>
      <c r="O5" s="19"/>
      <c r="P5" s="19"/>
      <c r="Q5" s="19">
        <v>4</v>
      </c>
      <c r="R5" s="19"/>
      <c r="S5" s="19"/>
      <c r="T5" s="19">
        <v>4</v>
      </c>
      <c r="U5" s="19"/>
      <c r="V5" s="19"/>
      <c r="W5" s="19">
        <v>3</v>
      </c>
      <c r="X5" s="19"/>
      <c r="Y5" s="19"/>
      <c r="Z5" s="19"/>
    </row>
    <row r="6" spans="1:26" ht="27" customHeight="1">
      <c r="A6" s="8">
        <v>582</v>
      </c>
      <c r="B6" s="8" t="s">
        <v>13</v>
      </c>
      <c r="C6" s="8" t="s">
        <v>14</v>
      </c>
      <c r="D6" s="13">
        <v>501</v>
      </c>
      <c r="E6" s="13">
        <v>13852</v>
      </c>
      <c r="F6" s="13">
        <v>1</v>
      </c>
      <c r="G6" s="13" t="s">
        <v>15</v>
      </c>
      <c r="H6" s="16" t="s">
        <v>68</v>
      </c>
      <c r="I6" s="13" t="s">
        <v>21</v>
      </c>
      <c r="J6" s="13" t="s">
        <v>22</v>
      </c>
      <c r="K6" s="13" t="s">
        <v>114</v>
      </c>
      <c r="L6" s="13" t="s">
        <v>19</v>
      </c>
      <c r="M6" s="13" t="s">
        <v>23</v>
      </c>
      <c r="N6" s="13" t="s">
        <v>28</v>
      </c>
      <c r="O6" s="18"/>
      <c r="P6" s="18"/>
      <c r="Q6" s="18">
        <v>4</v>
      </c>
      <c r="R6" s="18"/>
      <c r="S6" s="18"/>
      <c r="T6" s="18">
        <v>4</v>
      </c>
      <c r="U6" s="18"/>
      <c r="V6" s="18"/>
      <c r="W6" s="18">
        <v>4</v>
      </c>
      <c r="X6" s="18"/>
      <c r="Y6" s="18"/>
      <c r="Z6" s="18"/>
    </row>
    <row r="7" spans="1:26" ht="27" customHeight="1">
      <c r="A7" s="8">
        <v>582</v>
      </c>
      <c r="B7" s="8" t="s">
        <v>13</v>
      </c>
      <c r="C7" s="8" t="s">
        <v>14</v>
      </c>
      <c r="D7" s="14">
        <v>3003</v>
      </c>
      <c r="E7" s="14">
        <v>1084796</v>
      </c>
      <c r="F7" s="14">
        <v>138</v>
      </c>
      <c r="G7" s="14" t="s">
        <v>15</v>
      </c>
      <c r="H7" s="17" t="s">
        <v>35</v>
      </c>
      <c r="I7" s="14" t="s">
        <v>36</v>
      </c>
      <c r="J7" s="14" t="s">
        <v>22</v>
      </c>
      <c r="K7" s="14" t="s">
        <v>116</v>
      </c>
      <c r="L7" s="14" t="s">
        <v>19</v>
      </c>
      <c r="M7" s="14" t="s">
        <v>23</v>
      </c>
      <c r="N7" s="14" t="s">
        <v>28</v>
      </c>
      <c r="O7" s="19" t="s">
        <v>149</v>
      </c>
      <c r="P7" s="19"/>
      <c r="Q7" s="19"/>
      <c r="R7" s="19" t="s">
        <v>149</v>
      </c>
      <c r="S7" s="19"/>
      <c r="T7" s="19"/>
      <c r="U7" s="19">
        <v>4</v>
      </c>
      <c r="V7" s="19"/>
      <c r="W7" s="19"/>
      <c r="X7" s="19">
        <v>4</v>
      </c>
      <c r="Y7" s="19"/>
      <c r="Z7" s="19"/>
    </row>
    <row r="8" spans="1:26" ht="27" customHeight="1">
      <c r="A8" s="8">
        <v>582</v>
      </c>
      <c r="B8" s="8" t="s">
        <v>13</v>
      </c>
      <c r="C8" s="8" t="s">
        <v>14</v>
      </c>
      <c r="D8" s="13">
        <v>2001</v>
      </c>
      <c r="E8" s="13">
        <v>103376</v>
      </c>
      <c r="F8" s="13">
        <v>3</v>
      </c>
      <c r="G8" s="13" t="s">
        <v>15</v>
      </c>
      <c r="H8" s="16" t="s">
        <v>67</v>
      </c>
      <c r="I8" s="13" t="s">
        <v>21</v>
      </c>
      <c r="J8" s="13" t="s">
        <v>22</v>
      </c>
      <c r="K8" s="13" t="s">
        <v>114</v>
      </c>
      <c r="L8" s="13" t="s">
        <v>19</v>
      </c>
      <c r="M8" s="13" t="s">
        <v>23</v>
      </c>
      <c r="N8" s="13" t="s">
        <v>24</v>
      </c>
      <c r="O8" s="18">
        <v>5</v>
      </c>
      <c r="P8" s="18"/>
      <c r="Q8" s="18"/>
      <c r="R8" s="18">
        <v>4</v>
      </c>
      <c r="S8" s="18"/>
      <c r="T8" s="18"/>
      <c r="U8" s="18">
        <v>4</v>
      </c>
      <c r="V8" s="18"/>
      <c r="W8" s="18"/>
      <c r="X8" s="18">
        <v>4</v>
      </c>
      <c r="Y8" s="18"/>
      <c r="Z8" s="18"/>
    </row>
    <row r="9" spans="1:26" ht="27" customHeight="1">
      <c r="A9" s="8">
        <v>582</v>
      </c>
      <c r="B9" s="8" t="s">
        <v>13</v>
      </c>
      <c r="C9" s="8" t="s">
        <v>14</v>
      </c>
      <c r="D9" s="14">
        <v>401</v>
      </c>
      <c r="E9" s="14">
        <v>13859</v>
      </c>
      <c r="F9" s="14">
        <v>3</v>
      </c>
      <c r="G9" s="14" t="s">
        <v>15</v>
      </c>
      <c r="H9" s="17" t="s">
        <v>67</v>
      </c>
      <c r="I9" s="14" t="s">
        <v>21</v>
      </c>
      <c r="J9" s="14" t="s">
        <v>22</v>
      </c>
      <c r="K9" s="14" t="s">
        <v>114</v>
      </c>
      <c r="L9" s="14" t="s">
        <v>19</v>
      </c>
      <c r="M9" s="14" t="s">
        <v>23</v>
      </c>
      <c r="N9" s="14" t="s">
        <v>28</v>
      </c>
      <c r="O9" s="19">
        <v>4</v>
      </c>
      <c r="P9" s="19"/>
      <c r="Q9" s="19"/>
      <c r="R9" s="19">
        <v>4</v>
      </c>
      <c r="S9" s="19"/>
      <c r="T9" s="19"/>
      <c r="U9" s="19">
        <v>4</v>
      </c>
      <c r="V9" s="19"/>
      <c r="W9" s="19"/>
      <c r="X9" s="19">
        <v>4</v>
      </c>
      <c r="Y9" s="19"/>
      <c r="Z9" s="19"/>
    </row>
    <row r="10" spans="1:26" ht="27" customHeight="1">
      <c r="A10" s="8">
        <v>582</v>
      </c>
      <c r="B10" s="8" t="s">
        <v>13</v>
      </c>
      <c r="C10" s="8" t="s">
        <v>14</v>
      </c>
      <c r="D10" s="13">
        <v>407</v>
      </c>
      <c r="E10" s="13">
        <v>121620</v>
      </c>
      <c r="F10" s="13">
        <v>184</v>
      </c>
      <c r="G10" s="13" t="s">
        <v>15</v>
      </c>
      <c r="H10" s="16" t="s">
        <v>95</v>
      </c>
      <c r="I10" s="13" t="s">
        <v>36</v>
      </c>
      <c r="J10" s="13" t="s">
        <v>22</v>
      </c>
      <c r="K10" s="13" t="s">
        <v>114</v>
      </c>
      <c r="L10" s="13" t="s">
        <v>19</v>
      </c>
      <c r="M10" s="13" t="s">
        <v>23</v>
      </c>
      <c r="N10" s="13" t="s">
        <v>28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7" customHeight="1">
      <c r="A11" s="8">
        <v>582</v>
      </c>
      <c r="B11" s="8" t="s">
        <v>13</v>
      </c>
      <c r="C11" s="8" t="s">
        <v>14</v>
      </c>
      <c r="D11" s="14">
        <v>4002</v>
      </c>
      <c r="E11" s="14">
        <v>1292698</v>
      </c>
      <c r="F11" s="14">
        <v>4636</v>
      </c>
      <c r="G11" s="14" t="s">
        <v>15</v>
      </c>
      <c r="H11" s="17" t="s">
        <v>33</v>
      </c>
      <c r="I11" s="14" t="s">
        <v>21</v>
      </c>
      <c r="J11" s="14" t="s">
        <v>22</v>
      </c>
      <c r="K11" s="14" t="s">
        <v>115</v>
      </c>
      <c r="L11" s="14" t="s">
        <v>19</v>
      </c>
      <c r="M11" s="14" t="s">
        <v>23</v>
      </c>
      <c r="N11" s="14" t="s">
        <v>34</v>
      </c>
      <c r="O11" s="19"/>
      <c r="P11" s="19"/>
      <c r="Q11" s="19"/>
      <c r="R11" s="19"/>
      <c r="S11" s="19"/>
      <c r="T11" s="19"/>
      <c r="U11" s="19"/>
      <c r="V11" s="19"/>
      <c r="W11" s="19"/>
      <c r="X11" s="19">
        <v>5</v>
      </c>
      <c r="Y11" s="19"/>
      <c r="Z11" s="19"/>
    </row>
    <row r="12" spans="1:26" ht="27" customHeight="1">
      <c r="A12" s="8">
        <v>582</v>
      </c>
      <c r="B12" s="8" t="s">
        <v>13</v>
      </c>
      <c r="C12" s="8" t="s">
        <v>14</v>
      </c>
      <c r="D12" s="13">
        <v>308</v>
      </c>
      <c r="E12" s="13">
        <v>13896</v>
      </c>
      <c r="F12" s="13">
        <v>5</v>
      </c>
      <c r="G12" s="13"/>
      <c r="H12" s="16" t="s">
        <v>33</v>
      </c>
      <c r="I12" s="13" t="s">
        <v>21</v>
      </c>
      <c r="J12" s="13" t="s">
        <v>22</v>
      </c>
      <c r="K12" s="13" t="s">
        <v>114</v>
      </c>
      <c r="L12" s="13" t="s">
        <v>19</v>
      </c>
      <c r="M12" s="13" t="s">
        <v>23</v>
      </c>
      <c r="N12" s="13" t="s">
        <v>28</v>
      </c>
      <c r="O12" s="18"/>
      <c r="P12" s="18">
        <v>3</v>
      </c>
      <c r="Q12" s="18"/>
      <c r="R12" s="18"/>
      <c r="S12" s="18">
        <v>4</v>
      </c>
      <c r="T12" s="18"/>
      <c r="U12" s="18"/>
      <c r="V12" s="18">
        <v>4</v>
      </c>
      <c r="W12" s="18"/>
      <c r="X12" s="18">
        <v>4</v>
      </c>
      <c r="Y12" s="18"/>
      <c r="Z12" s="18"/>
    </row>
    <row r="13" spans="1:26" ht="27" customHeight="1">
      <c r="A13" s="8">
        <v>582</v>
      </c>
      <c r="B13" s="8" t="s">
        <v>13</v>
      </c>
      <c r="C13" s="8" t="s">
        <v>14</v>
      </c>
      <c r="D13" s="14">
        <v>509</v>
      </c>
      <c r="E13" s="14">
        <v>13849</v>
      </c>
      <c r="F13" s="14">
        <v>6</v>
      </c>
      <c r="G13" s="14" t="s">
        <v>15</v>
      </c>
      <c r="H13" s="17" t="s">
        <v>89</v>
      </c>
      <c r="I13" s="14" t="s">
        <v>21</v>
      </c>
      <c r="J13" s="14" t="s">
        <v>22</v>
      </c>
      <c r="K13" s="14" t="s">
        <v>114</v>
      </c>
      <c r="L13" s="14" t="s">
        <v>19</v>
      </c>
      <c r="M13" s="14" t="s">
        <v>23</v>
      </c>
      <c r="N13" s="14" t="s">
        <v>28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7" customHeight="1">
      <c r="A14" s="8">
        <v>582</v>
      </c>
      <c r="B14" s="8" t="s">
        <v>13</v>
      </c>
      <c r="C14" s="8" t="s">
        <v>14</v>
      </c>
      <c r="D14" s="13">
        <v>724</v>
      </c>
      <c r="E14" s="13">
        <v>5001112</v>
      </c>
      <c r="F14" s="13">
        <v>4282</v>
      </c>
      <c r="G14" s="13" t="s">
        <v>85</v>
      </c>
      <c r="H14" s="16" t="s">
        <v>58</v>
      </c>
      <c r="I14" s="13" t="s">
        <v>148</v>
      </c>
      <c r="J14" s="13" t="s">
        <v>22</v>
      </c>
      <c r="K14" s="13" t="s">
        <v>114</v>
      </c>
      <c r="L14" s="13" t="s">
        <v>19</v>
      </c>
      <c r="M14" s="13"/>
      <c r="N14" s="13" t="s">
        <v>28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7" customHeight="1">
      <c r="A15" s="8">
        <v>582</v>
      </c>
      <c r="B15" s="8" t="s">
        <v>13</v>
      </c>
      <c r="C15" s="8" t="s">
        <v>14</v>
      </c>
      <c r="D15" s="14">
        <v>725</v>
      </c>
      <c r="E15" s="14">
        <v>39136</v>
      </c>
      <c r="F15" s="14">
        <v>90</v>
      </c>
      <c r="G15" s="14" t="s">
        <v>15</v>
      </c>
      <c r="H15" s="17" t="s">
        <v>120</v>
      </c>
      <c r="I15" s="14" t="s">
        <v>21</v>
      </c>
      <c r="J15" s="14" t="s">
        <v>22</v>
      </c>
      <c r="K15" s="14" t="s">
        <v>114</v>
      </c>
      <c r="L15" s="14" t="s">
        <v>19</v>
      </c>
      <c r="M15" s="14" t="s">
        <v>23</v>
      </c>
      <c r="N15" s="14" t="s">
        <v>28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7" customHeight="1">
      <c r="A16" s="8"/>
      <c r="B16" s="8" t="s">
        <v>13</v>
      </c>
      <c r="C16" s="8" t="s">
        <v>14</v>
      </c>
      <c r="D16" s="13">
        <v>726</v>
      </c>
      <c r="E16" s="13">
        <v>39137</v>
      </c>
      <c r="F16" s="13">
        <v>90</v>
      </c>
      <c r="G16" s="13" t="s">
        <v>15</v>
      </c>
      <c r="H16" s="16" t="s">
        <v>119</v>
      </c>
      <c r="I16" s="13" t="s">
        <v>21</v>
      </c>
      <c r="J16" s="13" t="s">
        <v>22</v>
      </c>
      <c r="K16" s="13" t="s">
        <v>114</v>
      </c>
      <c r="L16" s="13" t="s">
        <v>19</v>
      </c>
      <c r="M16" s="13" t="s">
        <v>23</v>
      </c>
      <c r="N16" s="13" t="s">
        <v>28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7" customHeight="1">
      <c r="A17" s="8">
        <v>582</v>
      </c>
      <c r="B17" s="8" t="s">
        <v>13</v>
      </c>
      <c r="C17" s="8" t="s">
        <v>14</v>
      </c>
      <c r="D17" s="14">
        <v>728</v>
      </c>
      <c r="E17" s="14">
        <v>84840</v>
      </c>
      <c r="F17" s="14">
        <v>92</v>
      </c>
      <c r="G17" s="14" t="s">
        <v>15</v>
      </c>
      <c r="H17" s="17" t="s">
        <v>71</v>
      </c>
      <c r="I17" s="14" t="s">
        <v>17</v>
      </c>
      <c r="J17" s="14" t="s">
        <v>22</v>
      </c>
      <c r="K17" s="14" t="s">
        <v>114</v>
      </c>
      <c r="L17" s="14" t="s">
        <v>19</v>
      </c>
      <c r="M17" s="14" t="s">
        <v>23</v>
      </c>
      <c r="N17" s="14" t="s">
        <v>28</v>
      </c>
      <c r="O17" s="19"/>
      <c r="P17" s="19">
        <v>3</v>
      </c>
      <c r="Q17" s="19"/>
      <c r="R17" s="19"/>
      <c r="S17" s="19">
        <v>4</v>
      </c>
      <c r="T17" s="19"/>
      <c r="U17" s="19"/>
      <c r="V17" s="19">
        <v>4</v>
      </c>
      <c r="W17" s="19"/>
      <c r="X17" s="19"/>
      <c r="Y17" s="19"/>
      <c r="Z17" s="19">
        <v>4</v>
      </c>
    </row>
    <row r="18" spans="1:26" ht="27" customHeight="1">
      <c r="A18" s="8">
        <v>582</v>
      </c>
      <c r="B18" s="8" t="s">
        <v>13</v>
      </c>
      <c r="C18" s="8" t="s">
        <v>14</v>
      </c>
      <c r="D18" s="13">
        <v>727</v>
      </c>
      <c r="E18" s="13">
        <v>84839</v>
      </c>
      <c r="F18" s="13">
        <v>92</v>
      </c>
      <c r="G18" s="13" t="s">
        <v>15</v>
      </c>
      <c r="H18" s="16" t="s">
        <v>71</v>
      </c>
      <c r="I18" s="13" t="s">
        <v>21</v>
      </c>
      <c r="J18" s="13" t="s">
        <v>22</v>
      </c>
      <c r="K18" s="13" t="s">
        <v>114</v>
      </c>
      <c r="L18" s="13" t="s">
        <v>19</v>
      </c>
      <c r="M18" s="13" t="s">
        <v>23</v>
      </c>
      <c r="N18" s="13" t="s">
        <v>28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7" customHeight="1">
      <c r="A19" s="8">
        <v>582</v>
      </c>
      <c r="B19" s="8" t="s">
        <v>13</v>
      </c>
      <c r="C19" s="8" t="s">
        <v>14</v>
      </c>
      <c r="D19" s="14">
        <v>307</v>
      </c>
      <c r="E19" s="14">
        <v>13881</v>
      </c>
      <c r="F19" s="14">
        <v>63</v>
      </c>
      <c r="G19" s="14" t="s">
        <v>15</v>
      </c>
      <c r="H19" s="17" t="s">
        <v>88</v>
      </c>
      <c r="I19" s="14" t="s">
        <v>21</v>
      </c>
      <c r="J19" s="14" t="s">
        <v>22</v>
      </c>
      <c r="K19" s="14" t="s">
        <v>114</v>
      </c>
      <c r="L19" s="14" t="s">
        <v>19</v>
      </c>
      <c r="M19" s="14" t="s">
        <v>23</v>
      </c>
      <c r="N19" s="14" t="s">
        <v>28</v>
      </c>
      <c r="O19" s="19"/>
      <c r="P19" s="19">
        <v>4</v>
      </c>
      <c r="Q19" s="19"/>
      <c r="R19" s="19"/>
      <c r="S19" s="19">
        <v>4</v>
      </c>
      <c r="T19" s="19"/>
      <c r="U19" s="19"/>
      <c r="V19" s="19">
        <v>4</v>
      </c>
      <c r="W19" s="19"/>
      <c r="X19" s="19"/>
      <c r="Y19" s="19"/>
      <c r="Z19" s="19">
        <v>4</v>
      </c>
    </row>
    <row r="20" spans="1:26" ht="27" customHeight="1">
      <c r="A20" s="8">
        <v>582</v>
      </c>
      <c r="B20" s="8" t="s">
        <v>13</v>
      </c>
      <c r="C20" s="8" t="s">
        <v>14</v>
      </c>
      <c r="D20" s="13">
        <v>128</v>
      </c>
      <c r="E20" s="13">
        <v>5001111</v>
      </c>
      <c r="F20" s="13">
        <v>4291</v>
      </c>
      <c r="G20" s="13" t="s">
        <v>85</v>
      </c>
      <c r="H20" s="16" t="s">
        <v>37</v>
      </c>
      <c r="I20" s="13" t="s">
        <v>148</v>
      </c>
      <c r="J20" s="13" t="s">
        <v>22</v>
      </c>
      <c r="K20" s="13" t="s">
        <v>114</v>
      </c>
      <c r="L20" s="13" t="s">
        <v>19</v>
      </c>
      <c r="M20" s="13"/>
      <c r="N20" s="13" t="s">
        <v>28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7" customHeight="1">
      <c r="A21" s="8">
        <v>582</v>
      </c>
      <c r="B21" s="8" t="s">
        <v>13</v>
      </c>
      <c r="C21" s="8" t="s">
        <v>14</v>
      </c>
      <c r="D21" s="14">
        <v>111</v>
      </c>
      <c r="E21" s="14">
        <v>45328</v>
      </c>
      <c r="F21" s="14">
        <v>9</v>
      </c>
      <c r="G21" s="14" t="s">
        <v>15</v>
      </c>
      <c r="H21" s="17" t="s">
        <v>37</v>
      </c>
      <c r="I21" s="14" t="s">
        <v>17</v>
      </c>
      <c r="J21" s="14" t="s">
        <v>22</v>
      </c>
      <c r="K21" s="14" t="s">
        <v>114</v>
      </c>
      <c r="L21" s="14" t="s">
        <v>19</v>
      </c>
      <c r="M21" s="14" t="s">
        <v>23</v>
      </c>
      <c r="N21" s="14" t="s">
        <v>28</v>
      </c>
      <c r="O21" s="19"/>
      <c r="P21" s="19">
        <v>4</v>
      </c>
      <c r="Q21" s="19"/>
      <c r="R21" s="19"/>
      <c r="S21" s="19">
        <v>4</v>
      </c>
      <c r="T21" s="19"/>
      <c r="U21" s="19"/>
      <c r="V21" s="19">
        <v>4</v>
      </c>
      <c r="W21" s="19"/>
      <c r="X21" s="19"/>
      <c r="Y21" s="19"/>
      <c r="Z21" s="19">
        <v>4</v>
      </c>
    </row>
    <row r="22" spans="1:26" ht="27" customHeight="1">
      <c r="A22" s="8">
        <v>582</v>
      </c>
      <c r="B22" s="8" t="s">
        <v>13</v>
      </c>
      <c r="C22" s="8" t="s">
        <v>14</v>
      </c>
      <c r="D22" s="13">
        <v>2010</v>
      </c>
      <c r="E22" s="13">
        <v>1084792</v>
      </c>
      <c r="F22" s="13">
        <v>9</v>
      </c>
      <c r="G22" s="13" t="s">
        <v>15</v>
      </c>
      <c r="H22" s="16" t="s">
        <v>37</v>
      </c>
      <c r="I22" s="13" t="s">
        <v>17</v>
      </c>
      <c r="J22" s="13" t="s">
        <v>22</v>
      </c>
      <c r="K22" s="13" t="s">
        <v>114</v>
      </c>
      <c r="L22" s="13" t="s">
        <v>19</v>
      </c>
      <c r="M22" s="13" t="s">
        <v>23</v>
      </c>
      <c r="N22" s="13" t="s">
        <v>38</v>
      </c>
      <c r="O22" s="18"/>
      <c r="P22" s="18"/>
      <c r="Q22" s="18"/>
      <c r="R22" s="18"/>
      <c r="S22" s="18">
        <v>4</v>
      </c>
      <c r="T22" s="18"/>
      <c r="U22" s="18"/>
      <c r="V22" s="18">
        <v>4</v>
      </c>
      <c r="W22" s="18"/>
      <c r="X22" s="18"/>
      <c r="Y22" s="18"/>
      <c r="Z22" s="18">
        <v>4</v>
      </c>
    </row>
    <row r="23" spans="1:26" ht="27" customHeight="1">
      <c r="A23" s="8">
        <v>582</v>
      </c>
      <c r="B23" s="8" t="s">
        <v>13</v>
      </c>
      <c r="C23" s="8" t="s">
        <v>14</v>
      </c>
      <c r="D23" s="14">
        <v>127</v>
      </c>
      <c r="E23" s="14">
        <v>1113713</v>
      </c>
      <c r="F23" s="14">
        <v>9</v>
      </c>
      <c r="G23" s="14" t="s">
        <v>15</v>
      </c>
      <c r="H23" s="17" t="s">
        <v>37</v>
      </c>
      <c r="I23" s="14" t="s">
        <v>21</v>
      </c>
      <c r="J23" s="14" t="s">
        <v>22</v>
      </c>
      <c r="K23" s="14" t="s">
        <v>114</v>
      </c>
      <c r="L23" s="14" t="s">
        <v>19</v>
      </c>
      <c r="M23" s="14" t="s">
        <v>23</v>
      </c>
      <c r="N23" s="14" t="s">
        <v>28</v>
      </c>
      <c r="O23" s="19"/>
      <c r="P23" s="19">
        <v>2</v>
      </c>
      <c r="Q23" s="19"/>
      <c r="R23" s="19"/>
      <c r="S23" s="19">
        <v>4</v>
      </c>
      <c r="T23" s="19"/>
      <c r="U23" s="19"/>
      <c r="V23" s="19">
        <v>4</v>
      </c>
      <c r="W23" s="19"/>
      <c r="X23" s="19"/>
      <c r="Y23" s="19"/>
      <c r="Z23" s="19">
        <v>4</v>
      </c>
    </row>
    <row r="24" spans="1:26" ht="27" customHeight="1">
      <c r="A24" s="8">
        <v>582</v>
      </c>
      <c r="B24" s="8" t="s">
        <v>13</v>
      </c>
      <c r="C24" s="8" t="s">
        <v>14</v>
      </c>
      <c r="D24" s="13">
        <v>524</v>
      </c>
      <c r="E24" s="13">
        <v>84423</v>
      </c>
      <c r="F24" s="13">
        <v>10</v>
      </c>
      <c r="G24" s="13" t="s">
        <v>15</v>
      </c>
      <c r="H24" s="16" t="s">
        <v>53</v>
      </c>
      <c r="I24" s="13" t="s">
        <v>21</v>
      </c>
      <c r="J24" s="13" t="s">
        <v>22</v>
      </c>
      <c r="K24" s="13" t="s">
        <v>114</v>
      </c>
      <c r="L24" s="13" t="s">
        <v>19</v>
      </c>
      <c r="M24" s="13" t="s">
        <v>23</v>
      </c>
      <c r="N24" s="13" t="s">
        <v>28</v>
      </c>
      <c r="O24" s="18"/>
      <c r="P24" s="18"/>
      <c r="Q24" s="18">
        <v>4</v>
      </c>
      <c r="R24" s="18"/>
      <c r="S24" s="18"/>
      <c r="T24" s="18">
        <v>4</v>
      </c>
      <c r="U24" s="18"/>
      <c r="V24" s="18"/>
      <c r="W24" s="18">
        <v>4</v>
      </c>
      <c r="X24" s="18"/>
      <c r="Y24" s="18"/>
      <c r="Z24" s="18"/>
    </row>
    <row r="25" spans="1:26" ht="27" customHeight="1">
      <c r="A25" s="8">
        <v>582</v>
      </c>
      <c r="B25" s="8" t="s">
        <v>13</v>
      </c>
      <c r="C25" s="8" t="s">
        <v>14</v>
      </c>
      <c r="D25" s="14">
        <v>502</v>
      </c>
      <c r="E25" s="14">
        <v>13853</v>
      </c>
      <c r="F25" s="14">
        <v>10</v>
      </c>
      <c r="G25" s="14" t="s">
        <v>15</v>
      </c>
      <c r="H25" s="17" t="s">
        <v>53</v>
      </c>
      <c r="I25" s="14" t="s">
        <v>21</v>
      </c>
      <c r="J25" s="14" t="s">
        <v>22</v>
      </c>
      <c r="K25" s="14" t="s">
        <v>115</v>
      </c>
      <c r="L25" s="14" t="s">
        <v>19</v>
      </c>
      <c r="M25" s="14" t="s">
        <v>23</v>
      </c>
      <c r="N25" s="14" t="s">
        <v>28</v>
      </c>
      <c r="O25" s="19"/>
      <c r="P25" s="19"/>
      <c r="Q25" s="19">
        <v>4</v>
      </c>
      <c r="R25" s="19"/>
      <c r="S25" s="19"/>
      <c r="T25" s="19">
        <v>4</v>
      </c>
      <c r="U25" s="19"/>
      <c r="V25" s="19"/>
      <c r="W25" s="19">
        <v>4</v>
      </c>
      <c r="X25" s="19"/>
      <c r="Y25" s="19"/>
      <c r="Z25" s="19"/>
    </row>
    <row r="26" spans="1:26" ht="27" customHeight="1">
      <c r="A26" s="8">
        <v>582</v>
      </c>
      <c r="B26" s="8" t="s">
        <v>13</v>
      </c>
      <c r="C26" s="8" t="s">
        <v>14</v>
      </c>
      <c r="D26" s="13">
        <v>2013</v>
      </c>
      <c r="E26" s="13">
        <v>1106428</v>
      </c>
      <c r="F26" s="13">
        <v>11</v>
      </c>
      <c r="G26" s="13" t="s">
        <v>15</v>
      </c>
      <c r="H26" s="16" t="s">
        <v>74</v>
      </c>
      <c r="I26" s="13" t="s">
        <v>21</v>
      </c>
      <c r="J26" s="13" t="s">
        <v>22</v>
      </c>
      <c r="K26" s="13" t="s">
        <v>115</v>
      </c>
      <c r="L26" s="13" t="s">
        <v>19</v>
      </c>
      <c r="M26" s="13" t="s">
        <v>23</v>
      </c>
      <c r="N26" s="13" t="s">
        <v>38</v>
      </c>
      <c r="O26" s="18"/>
      <c r="P26" s="18"/>
      <c r="Q26" s="18"/>
      <c r="R26" s="18"/>
      <c r="S26" s="18"/>
      <c r="T26" s="18">
        <v>3</v>
      </c>
      <c r="U26" s="18"/>
      <c r="V26" s="18"/>
      <c r="W26" s="18">
        <v>3</v>
      </c>
      <c r="X26" s="18"/>
      <c r="Y26" s="18"/>
      <c r="Z26" s="18"/>
    </row>
    <row r="27" spans="1:26" ht="27" customHeight="1">
      <c r="A27" s="8">
        <v>582</v>
      </c>
      <c r="B27" s="8" t="s">
        <v>13</v>
      </c>
      <c r="C27" s="8" t="s">
        <v>14</v>
      </c>
      <c r="D27" s="14">
        <v>504</v>
      </c>
      <c r="E27" s="14">
        <v>41054</v>
      </c>
      <c r="F27" s="14">
        <v>11</v>
      </c>
      <c r="G27" s="14" t="s">
        <v>15</v>
      </c>
      <c r="H27" s="17" t="s">
        <v>74</v>
      </c>
      <c r="I27" s="14" t="s">
        <v>21</v>
      </c>
      <c r="J27" s="14" t="s">
        <v>22</v>
      </c>
      <c r="K27" s="14" t="s">
        <v>115</v>
      </c>
      <c r="L27" s="14" t="s">
        <v>19</v>
      </c>
      <c r="M27" s="14" t="s">
        <v>23</v>
      </c>
      <c r="N27" s="14" t="s">
        <v>28</v>
      </c>
      <c r="O27" s="19"/>
      <c r="P27" s="19"/>
      <c r="Q27" s="19">
        <v>3</v>
      </c>
      <c r="R27" s="19"/>
      <c r="S27" s="19"/>
      <c r="T27" s="19">
        <v>3</v>
      </c>
      <c r="U27" s="19"/>
      <c r="V27" s="19"/>
      <c r="W27" s="19">
        <v>3</v>
      </c>
      <c r="X27" s="19"/>
      <c r="Y27" s="19"/>
      <c r="Z27" s="19"/>
    </row>
    <row r="28" spans="1:26" ht="27" customHeight="1">
      <c r="A28" s="8">
        <v>582</v>
      </c>
      <c r="B28" s="8" t="s">
        <v>13</v>
      </c>
      <c r="C28" s="8" t="s">
        <v>14</v>
      </c>
      <c r="D28" s="13">
        <v>521</v>
      </c>
      <c r="E28" s="13">
        <v>13851</v>
      </c>
      <c r="F28" s="13">
        <v>11</v>
      </c>
      <c r="G28" s="13" t="s">
        <v>15</v>
      </c>
      <c r="H28" s="16" t="s">
        <v>74</v>
      </c>
      <c r="I28" s="13" t="s">
        <v>21</v>
      </c>
      <c r="J28" s="13" t="s">
        <v>22</v>
      </c>
      <c r="K28" s="13" t="s">
        <v>114</v>
      </c>
      <c r="L28" s="13" t="s">
        <v>19</v>
      </c>
      <c r="M28" s="13" t="s">
        <v>23</v>
      </c>
      <c r="N28" s="13" t="s">
        <v>28</v>
      </c>
      <c r="O28" s="18"/>
      <c r="P28" s="18"/>
      <c r="Q28" s="18">
        <v>3</v>
      </c>
      <c r="R28" s="18"/>
      <c r="S28" s="18"/>
      <c r="T28" s="18">
        <v>3</v>
      </c>
      <c r="U28" s="18"/>
      <c r="V28" s="18"/>
      <c r="W28" s="18">
        <v>3</v>
      </c>
      <c r="X28" s="18"/>
      <c r="Y28" s="18"/>
      <c r="Z28" s="18"/>
    </row>
    <row r="29" spans="1:26" ht="27" customHeight="1">
      <c r="A29" s="8">
        <v>582</v>
      </c>
      <c r="B29" s="8" t="s">
        <v>13</v>
      </c>
      <c r="C29" s="8" t="s">
        <v>14</v>
      </c>
      <c r="D29" s="14">
        <v>530</v>
      </c>
      <c r="E29" s="14">
        <v>112656</v>
      </c>
      <c r="F29" s="14">
        <v>12</v>
      </c>
      <c r="G29" s="14" t="s">
        <v>15</v>
      </c>
      <c r="H29" s="17" t="s">
        <v>81</v>
      </c>
      <c r="I29" s="14" t="s">
        <v>17</v>
      </c>
      <c r="J29" s="14" t="s">
        <v>22</v>
      </c>
      <c r="K29" s="14" t="s">
        <v>115</v>
      </c>
      <c r="L29" s="14" t="s">
        <v>19</v>
      </c>
      <c r="M29" s="14" t="s">
        <v>23</v>
      </c>
      <c r="N29" s="14" t="s">
        <v>28</v>
      </c>
      <c r="O29" s="19"/>
      <c r="P29" s="19"/>
      <c r="Q29" s="19"/>
      <c r="R29" s="19"/>
      <c r="S29" s="19"/>
      <c r="T29" s="19"/>
      <c r="U29" s="19"/>
      <c r="V29" s="19">
        <v>4</v>
      </c>
      <c r="W29" s="19"/>
      <c r="X29" s="19"/>
      <c r="Y29" s="19"/>
      <c r="Z29" s="19">
        <v>4</v>
      </c>
    </row>
    <row r="30" spans="1:26" ht="27" customHeight="1">
      <c r="A30" s="8">
        <v>582</v>
      </c>
      <c r="B30" s="8" t="s">
        <v>13</v>
      </c>
      <c r="C30" s="8" t="s">
        <v>14</v>
      </c>
      <c r="D30" s="13">
        <v>522</v>
      </c>
      <c r="E30" s="13">
        <v>18881</v>
      </c>
      <c r="F30" s="13">
        <v>12</v>
      </c>
      <c r="G30" s="13" t="s">
        <v>15</v>
      </c>
      <c r="H30" s="16" t="s">
        <v>81</v>
      </c>
      <c r="I30" s="13" t="s">
        <v>21</v>
      </c>
      <c r="J30" s="13" t="s">
        <v>22</v>
      </c>
      <c r="K30" s="13" t="s">
        <v>115</v>
      </c>
      <c r="L30" s="13" t="s">
        <v>19</v>
      </c>
      <c r="M30" s="13" t="s">
        <v>23</v>
      </c>
      <c r="N30" s="13" t="s">
        <v>28</v>
      </c>
      <c r="O30" s="18"/>
      <c r="P30" s="18">
        <v>3</v>
      </c>
      <c r="Q30" s="18"/>
      <c r="R30" s="18"/>
      <c r="S30" s="18">
        <v>4</v>
      </c>
      <c r="T30" s="18"/>
      <c r="U30" s="18"/>
      <c r="V30" s="18">
        <v>4</v>
      </c>
      <c r="W30" s="18"/>
      <c r="X30" s="18"/>
      <c r="Y30" s="18"/>
      <c r="Z30" s="18">
        <v>4</v>
      </c>
    </row>
    <row r="31" spans="1:26" ht="27" customHeight="1">
      <c r="A31" s="8">
        <v>582</v>
      </c>
      <c r="B31" s="8" t="s">
        <v>13</v>
      </c>
      <c r="C31" s="8" t="s">
        <v>14</v>
      </c>
      <c r="D31" s="14">
        <v>529</v>
      </c>
      <c r="E31" s="14">
        <v>1107232</v>
      </c>
      <c r="F31" s="14">
        <v>4574</v>
      </c>
      <c r="G31" s="14"/>
      <c r="H31" s="17" t="s">
        <v>60</v>
      </c>
      <c r="I31" s="14" t="s">
        <v>21</v>
      </c>
      <c r="J31" s="14" t="s">
        <v>22</v>
      </c>
      <c r="K31" s="14" t="s">
        <v>114</v>
      </c>
      <c r="L31" s="14" t="s">
        <v>19</v>
      </c>
      <c r="M31" s="14" t="s">
        <v>23</v>
      </c>
      <c r="N31" s="14" t="s">
        <v>28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7" customHeight="1">
      <c r="A32" s="8">
        <v>582</v>
      </c>
      <c r="B32" s="8" t="s">
        <v>13</v>
      </c>
      <c r="C32" s="8" t="s">
        <v>14</v>
      </c>
      <c r="D32" s="13">
        <v>507</v>
      </c>
      <c r="E32" s="13">
        <v>40152</v>
      </c>
      <c r="F32" s="13">
        <v>4663</v>
      </c>
      <c r="G32" s="13" t="s">
        <v>15</v>
      </c>
      <c r="H32" s="16" t="s">
        <v>104</v>
      </c>
      <c r="I32" s="13" t="s">
        <v>21</v>
      </c>
      <c r="J32" s="13" t="s">
        <v>22</v>
      </c>
      <c r="K32" s="13" t="s">
        <v>114</v>
      </c>
      <c r="L32" s="13" t="s">
        <v>19</v>
      </c>
      <c r="M32" s="13" t="s">
        <v>23</v>
      </c>
      <c r="N32" s="13" t="s">
        <v>28</v>
      </c>
      <c r="O32" s="18"/>
      <c r="P32" s="18"/>
      <c r="Q32" s="18">
        <v>4</v>
      </c>
      <c r="R32" s="18"/>
      <c r="S32" s="18"/>
      <c r="T32" s="18">
        <v>4</v>
      </c>
      <c r="U32" s="18"/>
      <c r="V32" s="18"/>
      <c r="W32" s="18">
        <v>4</v>
      </c>
      <c r="X32" s="18"/>
      <c r="Y32" s="18"/>
      <c r="Z32" s="18"/>
    </row>
    <row r="33" spans="1:26" ht="27" customHeight="1">
      <c r="A33" s="8">
        <v>582</v>
      </c>
      <c r="B33" s="8" t="s">
        <v>13</v>
      </c>
      <c r="C33" s="8" t="s">
        <v>14</v>
      </c>
      <c r="D33" s="14">
        <v>508</v>
      </c>
      <c r="E33" s="14">
        <v>40153</v>
      </c>
      <c r="F33" s="14">
        <v>74</v>
      </c>
      <c r="G33" s="14" t="s">
        <v>15</v>
      </c>
      <c r="H33" s="17" t="s">
        <v>20</v>
      </c>
      <c r="I33" s="14" t="s">
        <v>21</v>
      </c>
      <c r="J33" s="14" t="s">
        <v>22</v>
      </c>
      <c r="K33" s="14" t="s">
        <v>114</v>
      </c>
      <c r="L33" s="14" t="s">
        <v>19</v>
      </c>
      <c r="M33" s="14" t="s">
        <v>23</v>
      </c>
      <c r="N33" s="14" t="s">
        <v>28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7" customHeight="1">
      <c r="A34" s="8">
        <v>582</v>
      </c>
      <c r="B34" s="8" t="s">
        <v>13</v>
      </c>
      <c r="C34" s="8" t="s">
        <v>14</v>
      </c>
      <c r="D34" s="13">
        <v>763</v>
      </c>
      <c r="E34" s="13">
        <v>1192463</v>
      </c>
      <c r="F34" s="13">
        <v>18</v>
      </c>
      <c r="G34" s="13" t="s">
        <v>15</v>
      </c>
      <c r="H34" s="16" t="s">
        <v>91</v>
      </c>
      <c r="I34" s="13" t="s">
        <v>17</v>
      </c>
      <c r="J34" s="13" t="s">
        <v>22</v>
      </c>
      <c r="K34" s="13" t="s">
        <v>114</v>
      </c>
      <c r="L34" s="13" t="s">
        <v>19</v>
      </c>
      <c r="M34" s="13" t="s">
        <v>23</v>
      </c>
      <c r="N34" s="13" t="s">
        <v>28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7" customHeight="1">
      <c r="A35" s="8">
        <v>582</v>
      </c>
      <c r="B35" s="8" t="s">
        <v>13</v>
      </c>
      <c r="C35" s="8" t="s">
        <v>14</v>
      </c>
      <c r="D35" s="14">
        <v>762</v>
      </c>
      <c r="E35" s="14">
        <v>1192336</v>
      </c>
      <c r="F35" s="14">
        <v>18</v>
      </c>
      <c r="G35" s="14" t="s">
        <v>15</v>
      </c>
      <c r="H35" s="17" t="s">
        <v>91</v>
      </c>
      <c r="I35" s="14" t="s">
        <v>21</v>
      </c>
      <c r="J35" s="14" t="s">
        <v>22</v>
      </c>
      <c r="K35" s="14" t="s">
        <v>114</v>
      </c>
      <c r="L35" s="14" t="s">
        <v>19</v>
      </c>
      <c r="M35" s="14" t="s">
        <v>23</v>
      </c>
      <c r="N35" s="14" t="s">
        <v>28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7" customHeight="1">
      <c r="A36" s="8">
        <v>582</v>
      </c>
      <c r="B36" s="8" t="s">
        <v>13</v>
      </c>
      <c r="C36" s="8" t="s">
        <v>14</v>
      </c>
      <c r="D36" s="13">
        <v>765</v>
      </c>
      <c r="E36" s="13">
        <v>23928</v>
      </c>
      <c r="F36" s="13">
        <v>2246</v>
      </c>
      <c r="G36" s="13"/>
      <c r="H36" s="16" t="s">
        <v>54</v>
      </c>
      <c r="I36" s="13" t="s">
        <v>21</v>
      </c>
      <c r="J36" s="13" t="s">
        <v>22</v>
      </c>
      <c r="K36" s="13" t="s">
        <v>114</v>
      </c>
      <c r="L36" s="13" t="s">
        <v>19</v>
      </c>
      <c r="M36" s="13" t="s">
        <v>23</v>
      </c>
      <c r="N36" s="13" t="s">
        <v>28</v>
      </c>
      <c r="O36" s="18"/>
      <c r="P36" s="18"/>
      <c r="Q36" s="18">
        <v>4</v>
      </c>
      <c r="R36" s="18"/>
      <c r="S36" s="18"/>
      <c r="T36" s="18">
        <v>4</v>
      </c>
      <c r="U36" s="18"/>
      <c r="V36" s="18"/>
      <c r="W36" s="18">
        <v>4</v>
      </c>
      <c r="X36" s="18"/>
      <c r="Y36" s="18"/>
      <c r="Z36" s="18"/>
    </row>
    <row r="37" spans="1:26" ht="27" customHeight="1">
      <c r="A37" s="8">
        <v>582</v>
      </c>
      <c r="B37" s="8" t="s">
        <v>13</v>
      </c>
      <c r="C37" s="8" t="s">
        <v>14</v>
      </c>
      <c r="D37" s="14">
        <v>503</v>
      </c>
      <c r="E37" s="14">
        <v>13850</v>
      </c>
      <c r="F37" s="14">
        <v>20</v>
      </c>
      <c r="G37" s="14" t="s">
        <v>15</v>
      </c>
      <c r="H37" s="17" t="s">
        <v>96</v>
      </c>
      <c r="I37" s="14" t="s">
        <v>21</v>
      </c>
      <c r="J37" s="14" t="s">
        <v>22</v>
      </c>
      <c r="K37" s="14" t="s">
        <v>114</v>
      </c>
      <c r="L37" s="14" t="s">
        <v>19</v>
      </c>
      <c r="M37" s="14" t="s">
        <v>23</v>
      </c>
      <c r="N37" s="14" t="s">
        <v>28</v>
      </c>
      <c r="O37" s="19"/>
      <c r="P37" s="19"/>
      <c r="Q37" s="19">
        <v>4</v>
      </c>
      <c r="R37" s="19"/>
      <c r="S37" s="19"/>
      <c r="T37" s="19">
        <v>4</v>
      </c>
      <c r="U37" s="19"/>
      <c r="V37" s="19"/>
      <c r="W37" s="19">
        <v>4</v>
      </c>
      <c r="X37" s="19"/>
      <c r="Y37" s="19"/>
      <c r="Z37" s="19"/>
    </row>
    <row r="38" spans="1:26" ht="27" customHeight="1">
      <c r="A38" s="8">
        <v>582</v>
      </c>
      <c r="B38" s="8" t="s">
        <v>13</v>
      </c>
      <c r="C38" s="8" t="s">
        <v>14</v>
      </c>
      <c r="D38" s="13">
        <v>519</v>
      </c>
      <c r="E38" s="13">
        <v>41063</v>
      </c>
      <c r="F38" s="13">
        <v>20</v>
      </c>
      <c r="G38" s="13" t="s">
        <v>15</v>
      </c>
      <c r="H38" s="16" t="s">
        <v>96</v>
      </c>
      <c r="I38" s="13" t="s">
        <v>21</v>
      </c>
      <c r="J38" s="13" t="s">
        <v>22</v>
      </c>
      <c r="K38" s="13" t="s">
        <v>115</v>
      </c>
      <c r="L38" s="13" t="s">
        <v>19</v>
      </c>
      <c r="M38" s="13" t="s">
        <v>23</v>
      </c>
      <c r="N38" s="13" t="s">
        <v>28</v>
      </c>
      <c r="O38" s="18"/>
      <c r="P38" s="18"/>
      <c r="Q38" s="18">
        <v>4</v>
      </c>
      <c r="R38" s="18"/>
      <c r="S38" s="18"/>
      <c r="T38" s="18">
        <v>4</v>
      </c>
      <c r="U38" s="18"/>
      <c r="V38" s="18"/>
      <c r="W38" s="18">
        <v>4</v>
      </c>
      <c r="X38" s="18"/>
      <c r="Y38" s="18"/>
      <c r="Z38" s="18"/>
    </row>
    <row r="39" spans="1:26" ht="27" customHeight="1">
      <c r="A39" s="8">
        <v>582</v>
      </c>
      <c r="B39" s="8" t="s">
        <v>13</v>
      </c>
      <c r="C39" s="8" t="s">
        <v>14</v>
      </c>
      <c r="D39" s="14">
        <v>633</v>
      </c>
      <c r="E39" s="14">
        <v>13841</v>
      </c>
      <c r="F39" s="14">
        <v>2814</v>
      </c>
      <c r="G39" s="14"/>
      <c r="H39" s="17" t="s">
        <v>50</v>
      </c>
      <c r="I39" s="14" t="s">
        <v>17</v>
      </c>
      <c r="J39" s="14" t="s">
        <v>22</v>
      </c>
      <c r="K39" s="14" t="s">
        <v>114</v>
      </c>
      <c r="L39" s="14" t="s">
        <v>19</v>
      </c>
      <c r="M39" s="14" t="s">
        <v>23</v>
      </c>
      <c r="N39" s="14" t="s">
        <v>28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7" customHeight="1">
      <c r="A40" s="8">
        <v>582</v>
      </c>
      <c r="B40" s="8" t="s">
        <v>13</v>
      </c>
      <c r="C40" s="8" t="s">
        <v>14</v>
      </c>
      <c r="D40" s="13">
        <v>637</v>
      </c>
      <c r="E40" s="13">
        <v>121606</v>
      </c>
      <c r="F40" s="13">
        <v>2814</v>
      </c>
      <c r="G40" s="13"/>
      <c r="H40" s="16" t="s">
        <v>50</v>
      </c>
      <c r="I40" s="13" t="s">
        <v>17</v>
      </c>
      <c r="J40" s="13" t="s">
        <v>22</v>
      </c>
      <c r="K40" s="13" t="s">
        <v>115</v>
      </c>
      <c r="L40" s="13" t="s">
        <v>19</v>
      </c>
      <c r="M40" s="13" t="s">
        <v>23</v>
      </c>
      <c r="N40" s="13" t="s">
        <v>28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7" customHeight="1">
      <c r="A41" s="8">
        <v>582</v>
      </c>
      <c r="B41" s="8" t="s">
        <v>13</v>
      </c>
      <c r="C41" s="8" t="s">
        <v>14</v>
      </c>
      <c r="D41" s="14">
        <v>801</v>
      </c>
      <c r="E41" s="14">
        <v>13877</v>
      </c>
      <c r="F41" s="14">
        <v>21</v>
      </c>
      <c r="G41" s="14" t="s">
        <v>15</v>
      </c>
      <c r="H41" s="17" t="s">
        <v>70</v>
      </c>
      <c r="I41" s="14" t="s">
        <v>17</v>
      </c>
      <c r="J41" s="14" t="s">
        <v>22</v>
      </c>
      <c r="K41" s="14" t="s">
        <v>114</v>
      </c>
      <c r="L41" s="14" t="s">
        <v>19</v>
      </c>
      <c r="M41" s="14" t="s">
        <v>23</v>
      </c>
      <c r="N41" s="14" t="s">
        <v>28</v>
      </c>
      <c r="O41" s="19"/>
      <c r="P41" s="19">
        <v>2</v>
      </c>
      <c r="Q41" s="19"/>
      <c r="R41" s="19"/>
      <c r="S41" s="19">
        <v>3</v>
      </c>
      <c r="T41" s="19"/>
      <c r="U41" s="19"/>
      <c r="V41" s="19">
        <v>4</v>
      </c>
      <c r="W41" s="19"/>
      <c r="X41" s="19"/>
      <c r="Y41" s="19"/>
      <c r="Z41" s="19">
        <v>4</v>
      </c>
    </row>
    <row r="42" spans="1:26" ht="27" customHeight="1">
      <c r="A42" s="8">
        <v>582</v>
      </c>
      <c r="B42" s="8" t="s">
        <v>13</v>
      </c>
      <c r="C42" s="8" t="s">
        <v>14</v>
      </c>
      <c r="D42" s="13">
        <v>809</v>
      </c>
      <c r="E42" s="13">
        <v>103346</v>
      </c>
      <c r="F42" s="13">
        <v>21</v>
      </c>
      <c r="G42" s="13" t="s">
        <v>15</v>
      </c>
      <c r="H42" s="16" t="s">
        <v>70</v>
      </c>
      <c r="I42" s="13" t="s">
        <v>21</v>
      </c>
      <c r="J42" s="13" t="s">
        <v>22</v>
      </c>
      <c r="K42" s="13" t="s">
        <v>114</v>
      </c>
      <c r="L42" s="13" t="s">
        <v>19</v>
      </c>
      <c r="M42" s="13" t="s">
        <v>23</v>
      </c>
      <c r="N42" s="13" t="s">
        <v>28</v>
      </c>
      <c r="O42" s="18">
        <v>4</v>
      </c>
      <c r="P42" s="18"/>
      <c r="Q42" s="18"/>
      <c r="R42" s="18">
        <v>4</v>
      </c>
      <c r="S42" s="18"/>
      <c r="T42" s="18"/>
      <c r="U42" s="18">
        <v>3</v>
      </c>
      <c r="V42" s="18"/>
      <c r="W42" s="18"/>
      <c r="X42" s="18">
        <v>4</v>
      </c>
      <c r="Y42" s="18"/>
      <c r="Z42" s="18">
        <v>4</v>
      </c>
    </row>
    <row r="43" spans="1:26" ht="27" customHeight="1">
      <c r="A43" s="8">
        <v>582</v>
      </c>
      <c r="B43" s="8" t="s">
        <v>13</v>
      </c>
      <c r="C43" s="8" t="s">
        <v>14</v>
      </c>
      <c r="D43" s="14" t="s">
        <v>121</v>
      </c>
      <c r="E43" s="14">
        <v>1376007</v>
      </c>
      <c r="F43" s="14">
        <v>187</v>
      </c>
      <c r="G43" s="14" t="s">
        <v>15</v>
      </c>
      <c r="H43" s="17" t="s">
        <v>82</v>
      </c>
      <c r="I43" s="14" t="s">
        <v>36</v>
      </c>
      <c r="J43" s="14" t="s">
        <v>22</v>
      </c>
      <c r="K43" s="14" t="s">
        <v>114</v>
      </c>
      <c r="L43" s="14" t="s">
        <v>19</v>
      </c>
      <c r="M43" s="14" t="s">
        <v>23</v>
      </c>
      <c r="N43" s="14" t="s">
        <v>28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7" customHeight="1">
      <c r="A44" s="8">
        <v>582</v>
      </c>
      <c r="B44" s="8" t="s">
        <v>13</v>
      </c>
      <c r="C44" s="8" t="s">
        <v>14</v>
      </c>
      <c r="D44" s="13">
        <v>2006</v>
      </c>
      <c r="E44" s="13">
        <v>103406</v>
      </c>
      <c r="F44" s="13">
        <v>22</v>
      </c>
      <c r="G44" s="13" t="s">
        <v>15</v>
      </c>
      <c r="H44" s="16" t="s">
        <v>57</v>
      </c>
      <c r="I44" s="13" t="s">
        <v>21</v>
      </c>
      <c r="J44" s="13" t="s">
        <v>22</v>
      </c>
      <c r="K44" s="13" t="s">
        <v>114</v>
      </c>
      <c r="L44" s="13" t="s">
        <v>19</v>
      </c>
      <c r="M44" s="13" t="s">
        <v>23</v>
      </c>
      <c r="N44" s="13" t="s">
        <v>38</v>
      </c>
      <c r="O44" s="18">
        <v>4</v>
      </c>
      <c r="P44" s="18"/>
      <c r="Q44" s="18"/>
      <c r="R44" s="18">
        <v>4</v>
      </c>
      <c r="S44" s="18"/>
      <c r="T44" s="18"/>
      <c r="U44" s="18">
        <v>4</v>
      </c>
      <c r="V44" s="18"/>
      <c r="W44" s="18"/>
      <c r="X44" s="18">
        <v>4</v>
      </c>
      <c r="Y44" s="18"/>
      <c r="Z44" s="18"/>
    </row>
    <row r="45" spans="1:26" ht="27" customHeight="1">
      <c r="A45" s="8">
        <v>582</v>
      </c>
      <c r="B45" s="8" t="s">
        <v>13</v>
      </c>
      <c r="C45" s="8" t="s">
        <v>14</v>
      </c>
      <c r="D45" s="14">
        <v>209</v>
      </c>
      <c r="E45" s="14">
        <v>13865</v>
      </c>
      <c r="F45" s="14">
        <v>22</v>
      </c>
      <c r="G45" s="14" t="s">
        <v>15</v>
      </c>
      <c r="H45" s="17" t="s">
        <v>57</v>
      </c>
      <c r="I45" s="14" t="s">
        <v>21</v>
      </c>
      <c r="J45" s="14" t="s">
        <v>22</v>
      </c>
      <c r="K45" s="14" t="s">
        <v>114</v>
      </c>
      <c r="L45" s="14" t="s">
        <v>19</v>
      </c>
      <c r="M45" s="14" t="s">
        <v>23</v>
      </c>
      <c r="N45" s="14" t="s">
        <v>28</v>
      </c>
      <c r="O45" s="19">
        <v>4</v>
      </c>
      <c r="P45" s="19"/>
      <c r="Q45" s="19"/>
      <c r="R45" s="19">
        <v>4</v>
      </c>
      <c r="S45" s="19"/>
      <c r="T45" s="19"/>
      <c r="U45" s="19">
        <v>4</v>
      </c>
      <c r="V45" s="19"/>
      <c r="W45" s="19"/>
      <c r="X45" s="19">
        <v>4</v>
      </c>
      <c r="Y45" s="19"/>
      <c r="Z45" s="19"/>
    </row>
    <row r="46" spans="1:26" ht="27" customHeight="1">
      <c r="A46" s="8">
        <v>582</v>
      </c>
      <c r="B46" s="8" t="s">
        <v>13</v>
      </c>
      <c r="C46" s="8" t="s">
        <v>14</v>
      </c>
      <c r="D46" s="13">
        <v>311</v>
      </c>
      <c r="E46" s="13">
        <v>121622</v>
      </c>
      <c r="F46" s="13">
        <v>3284</v>
      </c>
      <c r="G46" s="13"/>
      <c r="H46" s="16" t="s">
        <v>59</v>
      </c>
      <c r="I46" s="13" t="s">
        <v>21</v>
      </c>
      <c r="J46" s="13" t="s">
        <v>22</v>
      </c>
      <c r="K46" s="13" t="s">
        <v>114</v>
      </c>
      <c r="L46" s="13" t="s">
        <v>19</v>
      </c>
      <c r="M46" s="13" t="s">
        <v>23</v>
      </c>
      <c r="N46" s="13" t="s">
        <v>28</v>
      </c>
      <c r="O46" s="18"/>
      <c r="P46" s="18"/>
      <c r="Q46" s="18"/>
      <c r="R46" s="18"/>
      <c r="S46" s="18"/>
      <c r="T46" s="18"/>
      <c r="U46" s="18"/>
      <c r="V46" s="18">
        <v>4</v>
      </c>
      <c r="W46" s="18"/>
      <c r="X46" s="18"/>
      <c r="Y46" s="18"/>
      <c r="Z46" s="18"/>
    </row>
    <row r="47" spans="1:26" ht="27" customHeight="1">
      <c r="A47" s="8">
        <v>582</v>
      </c>
      <c r="B47" s="8" t="s">
        <v>13</v>
      </c>
      <c r="C47" s="8" t="s">
        <v>14</v>
      </c>
      <c r="D47" s="14">
        <v>315</v>
      </c>
      <c r="E47" s="14">
        <v>1276292</v>
      </c>
      <c r="F47" s="14">
        <v>3285</v>
      </c>
      <c r="G47" s="14"/>
      <c r="H47" s="17" t="s">
        <v>107</v>
      </c>
      <c r="I47" s="14" t="s">
        <v>21</v>
      </c>
      <c r="J47" s="14" t="s">
        <v>22</v>
      </c>
      <c r="K47" s="14" t="s">
        <v>114</v>
      </c>
      <c r="L47" s="14" t="s">
        <v>19</v>
      </c>
      <c r="M47" s="14" t="s">
        <v>23</v>
      </c>
      <c r="N47" s="14" t="s">
        <v>28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7" customHeight="1">
      <c r="A48" s="8">
        <v>582</v>
      </c>
      <c r="B48" s="8" t="s">
        <v>13</v>
      </c>
      <c r="C48" s="8" t="s">
        <v>14</v>
      </c>
      <c r="D48" s="13">
        <v>4005</v>
      </c>
      <c r="E48" s="13">
        <v>1292699</v>
      </c>
      <c r="F48" s="13">
        <v>24</v>
      </c>
      <c r="G48" s="13" t="s">
        <v>15</v>
      </c>
      <c r="H48" s="16" t="s">
        <v>75</v>
      </c>
      <c r="I48" s="13" t="s">
        <v>21</v>
      </c>
      <c r="J48" s="13" t="s">
        <v>22</v>
      </c>
      <c r="K48" s="13" t="s">
        <v>114</v>
      </c>
      <c r="L48" s="13" t="s">
        <v>19</v>
      </c>
      <c r="M48" s="13" t="s">
        <v>23</v>
      </c>
      <c r="N48" s="13" t="s">
        <v>34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7" customHeight="1">
      <c r="A49" s="8">
        <v>582</v>
      </c>
      <c r="B49" s="8" t="s">
        <v>13</v>
      </c>
      <c r="C49" s="8" t="s">
        <v>14</v>
      </c>
      <c r="D49" s="14">
        <v>309</v>
      </c>
      <c r="E49" s="14">
        <v>121634</v>
      </c>
      <c r="F49" s="14">
        <v>2305</v>
      </c>
      <c r="G49" s="14"/>
      <c r="H49" s="17" t="s">
        <v>31</v>
      </c>
      <c r="I49" s="14" t="s">
        <v>21</v>
      </c>
      <c r="J49" s="14" t="s">
        <v>22</v>
      </c>
      <c r="K49" s="14" t="s">
        <v>114</v>
      </c>
      <c r="L49" s="14" t="s">
        <v>19</v>
      </c>
      <c r="M49" s="14" t="s">
        <v>23</v>
      </c>
      <c r="N49" s="14" t="s">
        <v>28</v>
      </c>
      <c r="O49" s="19"/>
      <c r="P49" s="19"/>
      <c r="Q49" s="19"/>
      <c r="R49" s="19"/>
      <c r="S49" s="19">
        <v>5</v>
      </c>
      <c r="T49" s="19"/>
      <c r="U49" s="19"/>
      <c r="V49" s="19">
        <v>4</v>
      </c>
      <c r="W49" s="19"/>
      <c r="X49" s="19">
        <v>4</v>
      </c>
      <c r="Y49" s="19"/>
      <c r="Z49" s="19"/>
    </row>
    <row r="50" spans="1:26" ht="27" customHeight="1">
      <c r="A50" s="8">
        <v>582</v>
      </c>
      <c r="B50" s="8" t="s">
        <v>13</v>
      </c>
      <c r="C50" s="8" t="s">
        <v>14</v>
      </c>
      <c r="D50" s="13">
        <v>2009</v>
      </c>
      <c r="E50" s="13">
        <v>1084770</v>
      </c>
      <c r="F50" s="13">
        <v>89</v>
      </c>
      <c r="G50" s="13" t="s">
        <v>15</v>
      </c>
      <c r="H50" s="16" t="s">
        <v>31</v>
      </c>
      <c r="I50" s="13" t="s">
        <v>21</v>
      </c>
      <c r="J50" s="13" t="s">
        <v>22</v>
      </c>
      <c r="K50" s="13" t="s">
        <v>116</v>
      </c>
      <c r="L50" s="13" t="s">
        <v>19</v>
      </c>
      <c r="M50" s="13" t="s">
        <v>23</v>
      </c>
      <c r="N50" s="13" t="s">
        <v>24</v>
      </c>
      <c r="O50" s="18"/>
      <c r="P50" s="18"/>
      <c r="Q50" s="18"/>
      <c r="R50" s="18"/>
      <c r="S50" s="18">
        <v>4</v>
      </c>
      <c r="T50" s="18"/>
      <c r="U50" s="18"/>
      <c r="V50" s="18">
        <v>4</v>
      </c>
      <c r="W50" s="18"/>
      <c r="X50" s="18">
        <v>4</v>
      </c>
      <c r="Y50" s="18"/>
      <c r="Z50" s="18"/>
    </row>
    <row r="51" spans="1:26" ht="27" customHeight="1">
      <c r="A51" s="8">
        <v>582</v>
      </c>
      <c r="B51" s="8" t="s">
        <v>13</v>
      </c>
      <c r="C51" s="8" t="s">
        <v>14</v>
      </c>
      <c r="D51" s="14">
        <v>302</v>
      </c>
      <c r="E51" s="14">
        <v>13858</v>
      </c>
      <c r="F51" s="14">
        <v>78</v>
      </c>
      <c r="G51" s="14" t="s">
        <v>15</v>
      </c>
      <c r="H51" s="17" t="s">
        <v>84</v>
      </c>
      <c r="I51" s="14" t="s">
        <v>21</v>
      </c>
      <c r="J51" s="14" t="s">
        <v>22</v>
      </c>
      <c r="K51" s="14" t="s">
        <v>114</v>
      </c>
      <c r="L51" s="14" t="s">
        <v>19</v>
      </c>
      <c r="M51" s="14" t="s">
        <v>23</v>
      </c>
      <c r="N51" s="14" t="s">
        <v>28</v>
      </c>
      <c r="O51" s="19"/>
      <c r="P51" s="19">
        <v>4</v>
      </c>
      <c r="Q51" s="19"/>
      <c r="R51" s="19"/>
      <c r="S51" s="19">
        <v>4</v>
      </c>
      <c r="T51" s="19"/>
      <c r="U51" s="19"/>
      <c r="V51" s="19">
        <v>4</v>
      </c>
      <c r="W51" s="19"/>
      <c r="X51" s="19">
        <v>4</v>
      </c>
      <c r="Y51" s="19"/>
      <c r="Z51" s="19"/>
    </row>
    <row r="52" spans="1:26" ht="27" customHeight="1">
      <c r="A52" s="8">
        <v>582</v>
      </c>
      <c r="B52" s="8" t="s">
        <v>13</v>
      </c>
      <c r="C52" s="8" t="s">
        <v>14</v>
      </c>
      <c r="D52" s="13">
        <v>312</v>
      </c>
      <c r="E52" s="13">
        <v>121624</v>
      </c>
      <c r="F52" s="13">
        <v>2217</v>
      </c>
      <c r="G52" s="13"/>
      <c r="H52" s="16" t="s">
        <v>102</v>
      </c>
      <c r="I52" s="13" t="s">
        <v>21</v>
      </c>
      <c r="J52" s="13" t="s">
        <v>22</v>
      </c>
      <c r="K52" s="13" t="s">
        <v>114</v>
      </c>
      <c r="L52" s="13" t="s">
        <v>19</v>
      </c>
      <c r="M52" s="13" t="s">
        <v>23</v>
      </c>
      <c r="N52" s="13" t="s">
        <v>28</v>
      </c>
      <c r="O52" s="18"/>
      <c r="P52" s="18"/>
      <c r="Q52" s="18"/>
      <c r="R52" s="18"/>
      <c r="S52" s="18">
        <v>4</v>
      </c>
      <c r="T52" s="18"/>
      <c r="U52" s="18"/>
      <c r="V52" s="18">
        <v>4</v>
      </c>
      <c r="W52" s="18"/>
      <c r="X52" s="18">
        <v>4</v>
      </c>
      <c r="Y52" s="18"/>
      <c r="Z52" s="18"/>
    </row>
    <row r="53" spans="1:26" ht="27" customHeight="1">
      <c r="A53" s="8">
        <v>582</v>
      </c>
      <c r="B53" s="8" t="s">
        <v>13</v>
      </c>
      <c r="C53" s="8" t="s">
        <v>14</v>
      </c>
      <c r="D53" s="14">
        <v>310</v>
      </c>
      <c r="E53" s="14">
        <v>121630</v>
      </c>
      <c r="F53" s="14">
        <v>83</v>
      </c>
      <c r="G53" s="14" t="s">
        <v>15</v>
      </c>
      <c r="H53" s="17" t="s">
        <v>101</v>
      </c>
      <c r="I53" s="14" t="s">
        <v>21</v>
      </c>
      <c r="J53" s="14" t="s">
        <v>22</v>
      </c>
      <c r="K53" s="14" t="s">
        <v>114</v>
      </c>
      <c r="L53" s="14" t="s">
        <v>19</v>
      </c>
      <c r="M53" s="14" t="s">
        <v>23</v>
      </c>
      <c r="N53" s="14" t="s">
        <v>28</v>
      </c>
      <c r="O53" s="19"/>
      <c r="P53" s="19"/>
      <c r="Q53" s="19"/>
      <c r="R53" s="19"/>
      <c r="S53" s="19">
        <v>5</v>
      </c>
      <c r="T53" s="19"/>
      <c r="U53" s="19"/>
      <c r="V53" s="19">
        <v>4</v>
      </c>
      <c r="W53" s="19"/>
      <c r="X53" s="19">
        <v>4</v>
      </c>
      <c r="Y53" s="19"/>
      <c r="Z53" s="19"/>
    </row>
    <row r="54" spans="1:26" ht="27" customHeight="1">
      <c r="A54" s="8">
        <v>582</v>
      </c>
      <c r="B54" s="8" t="s">
        <v>13</v>
      </c>
      <c r="C54" s="8" t="s">
        <v>14</v>
      </c>
      <c r="D54" s="13">
        <v>313</v>
      </c>
      <c r="E54" s="13">
        <v>121626</v>
      </c>
      <c r="F54" s="13">
        <v>2219</v>
      </c>
      <c r="G54" s="13"/>
      <c r="H54" s="16" t="s">
        <v>86</v>
      </c>
      <c r="I54" s="13" t="s">
        <v>21</v>
      </c>
      <c r="J54" s="13" t="s">
        <v>22</v>
      </c>
      <c r="K54" s="13" t="s">
        <v>114</v>
      </c>
      <c r="L54" s="13" t="s">
        <v>19</v>
      </c>
      <c r="M54" s="13" t="s">
        <v>23</v>
      </c>
      <c r="N54" s="13" t="s">
        <v>28</v>
      </c>
      <c r="O54" s="18"/>
      <c r="P54" s="18"/>
      <c r="Q54" s="18"/>
      <c r="R54" s="18"/>
      <c r="S54" s="18"/>
      <c r="T54" s="18"/>
      <c r="U54" s="18"/>
      <c r="V54" s="18">
        <v>4</v>
      </c>
      <c r="W54" s="18"/>
      <c r="X54" s="18">
        <v>4</v>
      </c>
      <c r="Y54" s="18"/>
      <c r="Z54" s="18"/>
    </row>
    <row r="55" spans="1:26" ht="27" customHeight="1">
      <c r="A55" s="8">
        <v>582</v>
      </c>
      <c r="B55" s="8" t="s">
        <v>13</v>
      </c>
      <c r="C55" s="8" t="s">
        <v>14</v>
      </c>
      <c r="D55" s="14">
        <v>316</v>
      </c>
      <c r="E55" s="14">
        <v>1276295</v>
      </c>
      <c r="F55" s="14">
        <v>2237</v>
      </c>
      <c r="G55" s="14" t="s">
        <v>15</v>
      </c>
      <c r="H55" s="17" t="s">
        <v>64</v>
      </c>
      <c r="I55" s="14" t="s">
        <v>21</v>
      </c>
      <c r="J55" s="14" t="s">
        <v>22</v>
      </c>
      <c r="K55" s="14" t="s">
        <v>114</v>
      </c>
      <c r="L55" s="14" t="s">
        <v>19</v>
      </c>
      <c r="M55" s="14" t="s">
        <v>23</v>
      </c>
      <c r="N55" s="14" t="s">
        <v>28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7" customHeight="1">
      <c r="A56" s="8">
        <v>582</v>
      </c>
      <c r="B56" s="8" t="s">
        <v>13</v>
      </c>
      <c r="C56" s="8" t="s">
        <v>14</v>
      </c>
      <c r="D56" s="13">
        <v>4004</v>
      </c>
      <c r="E56" s="13">
        <v>1292700</v>
      </c>
      <c r="F56" s="13">
        <v>4889</v>
      </c>
      <c r="G56" s="13"/>
      <c r="H56" s="16" t="s">
        <v>78</v>
      </c>
      <c r="I56" s="13" t="s">
        <v>21</v>
      </c>
      <c r="J56" s="13" t="s">
        <v>22</v>
      </c>
      <c r="K56" s="13" t="s">
        <v>115</v>
      </c>
      <c r="L56" s="13" t="s">
        <v>19</v>
      </c>
      <c r="M56" s="13" t="s">
        <v>23</v>
      </c>
      <c r="N56" s="13" t="s">
        <v>34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7" customHeight="1">
      <c r="A57" s="8">
        <v>582</v>
      </c>
      <c r="B57" s="8" t="s">
        <v>13</v>
      </c>
      <c r="C57" s="8" t="s">
        <v>14</v>
      </c>
      <c r="D57" s="14">
        <v>303</v>
      </c>
      <c r="E57" s="14">
        <v>120381</v>
      </c>
      <c r="F57" s="14">
        <v>84</v>
      </c>
      <c r="G57" s="14" t="s">
        <v>15</v>
      </c>
      <c r="H57" s="17" t="s">
        <v>49</v>
      </c>
      <c r="I57" s="14" t="s">
        <v>21</v>
      </c>
      <c r="J57" s="14" t="s">
        <v>22</v>
      </c>
      <c r="K57" s="14" t="s">
        <v>114</v>
      </c>
      <c r="L57" s="14" t="s">
        <v>19</v>
      </c>
      <c r="M57" s="14" t="s">
        <v>23</v>
      </c>
      <c r="N57" s="14" t="s">
        <v>28</v>
      </c>
      <c r="O57" s="19"/>
      <c r="P57" s="19">
        <v>4</v>
      </c>
      <c r="Q57" s="19"/>
      <c r="R57" s="19"/>
      <c r="S57" s="19">
        <v>4</v>
      </c>
      <c r="T57" s="19"/>
      <c r="U57" s="19"/>
      <c r="V57" s="19">
        <v>4</v>
      </c>
      <c r="W57" s="19"/>
      <c r="X57" s="19">
        <v>4</v>
      </c>
      <c r="Y57" s="19"/>
      <c r="Z57" s="19"/>
    </row>
    <row r="58" spans="1:26" ht="27" customHeight="1">
      <c r="A58" s="8">
        <v>582</v>
      </c>
      <c r="B58" s="8" t="s">
        <v>13</v>
      </c>
      <c r="C58" s="8" t="s">
        <v>14</v>
      </c>
      <c r="D58" s="13">
        <v>4001</v>
      </c>
      <c r="E58" s="13">
        <v>1292701</v>
      </c>
      <c r="F58" s="13">
        <v>84</v>
      </c>
      <c r="G58" s="13" t="s">
        <v>15</v>
      </c>
      <c r="H58" s="16" t="s">
        <v>49</v>
      </c>
      <c r="I58" s="13" t="s">
        <v>21</v>
      </c>
      <c r="J58" s="13" t="s">
        <v>22</v>
      </c>
      <c r="K58" s="13" t="s">
        <v>114</v>
      </c>
      <c r="L58" s="13" t="s">
        <v>19</v>
      </c>
      <c r="M58" s="13" t="s">
        <v>23</v>
      </c>
      <c r="N58" s="13" t="s">
        <v>34</v>
      </c>
      <c r="O58" s="18"/>
      <c r="P58" s="18"/>
      <c r="Q58" s="18"/>
      <c r="R58" s="18"/>
      <c r="S58" s="18"/>
      <c r="T58" s="18"/>
      <c r="U58" s="18"/>
      <c r="V58" s="18"/>
      <c r="W58" s="18"/>
      <c r="X58" s="18">
        <v>4</v>
      </c>
      <c r="Y58" s="18"/>
      <c r="Z58" s="18"/>
    </row>
    <row r="59" spans="1:26" ht="27" customHeight="1">
      <c r="A59" s="8">
        <v>582</v>
      </c>
      <c r="B59" s="8" t="s">
        <v>13</v>
      </c>
      <c r="C59" s="8" t="s">
        <v>14</v>
      </c>
      <c r="D59" s="14">
        <v>2002</v>
      </c>
      <c r="E59" s="14">
        <v>103388</v>
      </c>
      <c r="F59" s="14">
        <v>26</v>
      </c>
      <c r="G59" s="14" t="s">
        <v>15</v>
      </c>
      <c r="H59" s="17" t="s">
        <v>79</v>
      </c>
      <c r="I59" s="14" t="s">
        <v>21</v>
      </c>
      <c r="J59" s="14" t="s">
        <v>22</v>
      </c>
      <c r="K59" s="14" t="s">
        <v>114</v>
      </c>
      <c r="L59" s="14" t="s">
        <v>19</v>
      </c>
      <c r="M59" s="14" t="s">
        <v>23</v>
      </c>
      <c r="N59" s="14" t="s">
        <v>24</v>
      </c>
      <c r="O59" s="19"/>
      <c r="P59" s="19">
        <v>4</v>
      </c>
      <c r="Q59" s="19"/>
      <c r="R59" s="19"/>
      <c r="S59" s="19">
        <v>4</v>
      </c>
      <c r="T59" s="19"/>
      <c r="U59" s="19"/>
      <c r="V59" s="19">
        <v>4</v>
      </c>
      <c r="W59" s="19"/>
      <c r="X59" s="19">
        <v>4</v>
      </c>
      <c r="Y59" s="19"/>
      <c r="Z59" s="19"/>
    </row>
    <row r="60" spans="1:26" ht="27" customHeight="1">
      <c r="A60" s="8">
        <v>582</v>
      </c>
      <c r="B60" s="8" t="s">
        <v>13</v>
      </c>
      <c r="C60" s="8" t="s">
        <v>14</v>
      </c>
      <c r="D60" s="13">
        <v>402</v>
      </c>
      <c r="E60" s="13">
        <v>13856</v>
      </c>
      <c r="F60" s="13">
        <v>26</v>
      </c>
      <c r="G60" s="13" t="s">
        <v>15</v>
      </c>
      <c r="H60" s="16" t="s">
        <v>79</v>
      </c>
      <c r="I60" s="13" t="s">
        <v>21</v>
      </c>
      <c r="J60" s="13" t="s">
        <v>22</v>
      </c>
      <c r="K60" s="13" t="s">
        <v>114</v>
      </c>
      <c r="L60" s="13" t="s">
        <v>19</v>
      </c>
      <c r="M60" s="13" t="s">
        <v>23</v>
      </c>
      <c r="N60" s="13" t="s">
        <v>28</v>
      </c>
      <c r="O60" s="18"/>
      <c r="P60" s="18">
        <v>3</v>
      </c>
      <c r="Q60" s="18"/>
      <c r="R60" s="18"/>
      <c r="S60" s="18">
        <v>3</v>
      </c>
      <c r="T60" s="18"/>
      <c r="U60" s="18"/>
      <c r="V60" s="18">
        <v>3</v>
      </c>
      <c r="W60" s="18"/>
      <c r="X60" s="18">
        <v>4</v>
      </c>
      <c r="Y60" s="18"/>
      <c r="Z60" s="18"/>
    </row>
    <row r="61" spans="1:26" ht="27" customHeight="1">
      <c r="A61" s="8">
        <v>582</v>
      </c>
      <c r="B61" s="8" t="s">
        <v>13</v>
      </c>
      <c r="C61" s="8" t="s">
        <v>14</v>
      </c>
      <c r="D61" s="14">
        <v>304</v>
      </c>
      <c r="E61" s="14">
        <v>120379</v>
      </c>
      <c r="F61" s="14">
        <v>85</v>
      </c>
      <c r="G61" s="14" t="s">
        <v>15</v>
      </c>
      <c r="H61" s="17" t="s">
        <v>77</v>
      </c>
      <c r="I61" s="14" t="s">
        <v>21</v>
      </c>
      <c r="J61" s="14" t="s">
        <v>22</v>
      </c>
      <c r="K61" s="14" t="s">
        <v>114</v>
      </c>
      <c r="L61" s="14" t="s">
        <v>19</v>
      </c>
      <c r="M61" s="14" t="s">
        <v>23</v>
      </c>
      <c r="N61" s="14" t="s">
        <v>28</v>
      </c>
      <c r="O61" s="19"/>
      <c r="P61" s="19">
        <v>4</v>
      </c>
      <c r="Q61" s="19"/>
      <c r="R61" s="19"/>
      <c r="S61" s="19">
        <v>4</v>
      </c>
      <c r="T61" s="19"/>
      <c r="U61" s="19"/>
      <c r="V61" s="19">
        <v>4</v>
      </c>
      <c r="W61" s="19"/>
      <c r="X61" s="19">
        <v>4</v>
      </c>
      <c r="Y61" s="19"/>
      <c r="Z61" s="19"/>
    </row>
    <row r="62" spans="1:26" ht="27" customHeight="1">
      <c r="A62" s="8">
        <v>582</v>
      </c>
      <c r="B62" s="8" t="s">
        <v>13</v>
      </c>
      <c r="C62" s="8" t="s">
        <v>14</v>
      </c>
      <c r="D62" s="13">
        <v>4003</v>
      </c>
      <c r="E62" s="13">
        <v>1292702</v>
      </c>
      <c r="F62" s="13">
        <v>85</v>
      </c>
      <c r="G62" s="13" t="s">
        <v>15</v>
      </c>
      <c r="H62" s="16" t="s">
        <v>77</v>
      </c>
      <c r="I62" s="13" t="s">
        <v>21</v>
      </c>
      <c r="J62" s="13" t="s">
        <v>22</v>
      </c>
      <c r="K62" s="13" t="s">
        <v>114</v>
      </c>
      <c r="L62" s="13" t="s">
        <v>19</v>
      </c>
      <c r="M62" s="13" t="s">
        <v>23</v>
      </c>
      <c r="N62" s="13" t="s">
        <v>34</v>
      </c>
      <c r="O62" s="18"/>
      <c r="P62" s="18"/>
      <c r="Q62" s="18"/>
      <c r="R62" s="18"/>
      <c r="S62" s="18"/>
      <c r="T62" s="18"/>
      <c r="U62" s="18"/>
      <c r="V62" s="18"/>
      <c r="W62" s="18"/>
      <c r="X62" s="18">
        <v>4</v>
      </c>
      <c r="Y62" s="18"/>
      <c r="Z62" s="18"/>
    </row>
    <row r="63" spans="1:26" ht="27" customHeight="1">
      <c r="A63" s="8">
        <v>582</v>
      </c>
      <c r="B63" s="8" t="s">
        <v>13</v>
      </c>
      <c r="C63" s="8" t="s">
        <v>14</v>
      </c>
      <c r="D63" s="14">
        <v>305</v>
      </c>
      <c r="E63" s="14">
        <v>120383</v>
      </c>
      <c r="F63" s="14">
        <v>88</v>
      </c>
      <c r="G63" s="14" t="s">
        <v>15</v>
      </c>
      <c r="H63" s="17" t="s">
        <v>39</v>
      </c>
      <c r="I63" s="14" t="s">
        <v>21</v>
      </c>
      <c r="J63" s="14" t="s">
        <v>22</v>
      </c>
      <c r="K63" s="14" t="s">
        <v>114</v>
      </c>
      <c r="L63" s="14" t="s">
        <v>19</v>
      </c>
      <c r="M63" s="14" t="s">
        <v>23</v>
      </c>
      <c r="N63" s="14" t="s">
        <v>28</v>
      </c>
      <c r="O63" s="19"/>
      <c r="P63" s="19">
        <v>3</v>
      </c>
      <c r="Q63" s="19"/>
      <c r="R63" s="19"/>
      <c r="S63" s="19">
        <v>3</v>
      </c>
      <c r="T63" s="19"/>
      <c r="U63" s="19"/>
      <c r="V63" s="19">
        <v>4</v>
      </c>
      <c r="W63" s="19"/>
      <c r="X63" s="19">
        <v>4</v>
      </c>
      <c r="Y63" s="19"/>
      <c r="Z63" s="19"/>
    </row>
    <row r="64" spans="1:26" ht="27" customHeight="1">
      <c r="A64" s="8">
        <v>582</v>
      </c>
      <c r="B64" s="8" t="s">
        <v>13</v>
      </c>
      <c r="C64" s="8" t="s">
        <v>14</v>
      </c>
      <c r="D64" s="13">
        <v>139</v>
      </c>
      <c r="E64" s="13">
        <v>121600</v>
      </c>
      <c r="F64" s="13">
        <v>55</v>
      </c>
      <c r="G64" s="13" t="s">
        <v>15</v>
      </c>
      <c r="H64" s="16" t="s">
        <v>93</v>
      </c>
      <c r="I64" s="13" t="s">
        <v>21</v>
      </c>
      <c r="J64" s="13" t="s">
        <v>22</v>
      </c>
      <c r="K64" s="13" t="s">
        <v>115</v>
      </c>
      <c r="L64" s="13" t="s">
        <v>19</v>
      </c>
      <c r="M64" s="13" t="s">
        <v>23</v>
      </c>
      <c r="N64" s="13" t="s">
        <v>28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7" customHeight="1">
      <c r="A65" s="8">
        <v>582</v>
      </c>
      <c r="B65" s="8" t="s">
        <v>13</v>
      </c>
      <c r="C65" s="8" t="s">
        <v>14</v>
      </c>
      <c r="D65" s="14" t="s">
        <v>122</v>
      </c>
      <c r="E65" s="14">
        <v>121608</v>
      </c>
      <c r="F65" s="14">
        <v>189</v>
      </c>
      <c r="G65" s="14" t="s">
        <v>15</v>
      </c>
      <c r="H65" s="17" t="s">
        <v>109</v>
      </c>
      <c r="I65" s="14" t="s">
        <v>36</v>
      </c>
      <c r="J65" s="14" t="s">
        <v>22</v>
      </c>
      <c r="K65" s="14" t="s">
        <v>114</v>
      </c>
      <c r="L65" s="14" t="s">
        <v>19</v>
      </c>
      <c r="M65" s="14" t="s">
        <v>23</v>
      </c>
      <c r="N65" s="14" t="s">
        <v>28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27" customHeight="1">
      <c r="A66" s="8">
        <v>582</v>
      </c>
      <c r="B66" s="8" t="s">
        <v>13</v>
      </c>
      <c r="C66" s="8" t="s">
        <v>14</v>
      </c>
      <c r="D66" s="13">
        <v>211</v>
      </c>
      <c r="E66" s="13">
        <v>13868</v>
      </c>
      <c r="F66" s="13">
        <v>27</v>
      </c>
      <c r="G66" s="13" t="s">
        <v>15</v>
      </c>
      <c r="H66" s="16" t="s">
        <v>43</v>
      </c>
      <c r="I66" s="13" t="s">
        <v>21</v>
      </c>
      <c r="J66" s="13" t="s">
        <v>22</v>
      </c>
      <c r="K66" s="13" t="s">
        <v>114</v>
      </c>
      <c r="L66" s="13" t="s">
        <v>19</v>
      </c>
      <c r="M66" s="13" t="s">
        <v>23</v>
      </c>
      <c r="N66" s="13" t="s">
        <v>28</v>
      </c>
      <c r="O66" s="18">
        <v>4</v>
      </c>
      <c r="P66" s="18"/>
      <c r="Q66" s="18"/>
      <c r="R66" s="18">
        <v>4</v>
      </c>
      <c r="S66" s="18"/>
      <c r="T66" s="18"/>
      <c r="U66" s="18">
        <v>4</v>
      </c>
      <c r="V66" s="18"/>
      <c r="W66" s="18"/>
      <c r="X66" s="18">
        <v>4</v>
      </c>
      <c r="Y66" s="18"/>
      <c r="Z66" s="18"/>
    </row>
    <row r="67" spans="1:26" ht="27" customHeight="1">
      <c r="A67" s="8">
        <v>582</v>
      </c>
      <c r="B67" s="8" t="s">
        <v>13</v>
      </c>
      <c r="C67" s="8" t="s">
        <v>14</v>
      </c>
      <c r="D67" s="14">
        <v>101</v>
      </c>
      <c r="E67" s="14">
        <v>13839</v>
      </c>
      <c r="F67" s="14">
        <v>28</v>
      </c>
      <c r="G67" s="14" t="s">
        <v>15</v>
      </c>
      <c r="H67" s="17" t="s">
        <v>87</v>
      </c>
      <c r="I67" s="14" t="s">
        <v>17</v>
      </c>
      <c r="J67" s="14" t="s">
        <v>22</v>
      </c>
      <c r="K67" s="14" t="s">
        <v>114</v>
      </c>
      <c r="L67" s="14" t="s">
        <v>19</v>
      </c>
      <c r="M67" s="14" t="s">
        <v>23</v>
      </c>
      <c r="N67" s="14" t="s">
        <v>28</v>
      </c>
      <c r="O67" s="19"/>
      <c r="P67" s="19">
        <v>4</v>
      </c>
      <c r="Q67" s="19"/>
      <c r="R67" s="19"/>
      <c r="S67" s="19">
        <v>4</v>
      </c>
      <c r="T67" s="19"/>
      <c r="U67" s="19"/>
      <c r="V67" s="19">
        <v>5</v>
      </c>
      <c r="W67" s="19"/>
      <c r="X67" s="19"/>
      <c r="Y67" s="19"/>
      <c r="Z67" s="19">
        <v>4</v>
      </c>
    </row>
    <row r="68" spans="1:26" ht="27" customHeight="1">
      <c r="A68" s="8">
        <v>582</v>
      </c>
      <c r="B68" s="8" t="s">
        <v>13</v>
      </c>
      <c r="C68" s="8" t="s">
        <v>14</v>
      </c>
      <c r="D68" s="13">
        <v>138</v>
      </c>
      <c r="E68" s="13">
        <v>121602</v>
      </c>
      <c r="F68" s="13">
        <v>28</v>
      </c>
      <c r="G68" s="13" t="s">
        <v>15</v>
      </c>
      <c r="H68" s="16" t="s">
        <v>87</v>
      </c>
      <c r="I68" s="13" t="s">
        <v>21</v>
      </c>
      <c r="J68" s="13" t="s">
        <v>22</v>
      </c>
      <c r="K68" s="13" t="s">
        <v>115</v>
      </c>
      <c r="L68" s="13" t="s">
        <v>19</v>
      </c>
      <c r="M68" s="13" t="s">
        <v>23</v>
      </c>
      <c r="N68" s="13" t="s">
        <v>28</v>
      </c>
      <c r="O68" s="18"/>
      <c r="P68" s="18"/>
      <c r="Q68" s="18"/>
      <c r="R68" s="18"/>
      <c r="S68" s="18">
        <v>5</v>
      </c>
      <c r="T68" s="18"/>
      <c r="U68" s="18"/>
      <c r="V68" s="18">
        <v>4</v>
      </c>
      <c r="W68" s="18"/>
      <c r="X68" s="18"/>
      <c r="Y68" s="18"/>
      <c r="Z68" s="18">
        <v>4</v>
      </c>
    </row>
    <row r="69" spans="1:26" ht="27" customHeight="1">
      <c r="A69" s="8">
        <v>582</v>
      </c>
      <c r="B69" s="8" t="s">
        <v>13</v>
      </c>
      <c r="C69" s="8" t="s">
        <v>14</v>
      </c>
      <c r="D69" s="14">
        <v>102</v>
      </c>
      <c r="E69" s="14">
        <v>13840</v>
      </c>
      <c r="F69" s="14">
        <v>29</v>
      </c>
      <c r="G69" s="14" t="s">
        <v>15</v>
      </c>
      <c r="H69" s="17" t="s">
        <v>45</v>
      </c>
      <c r="I69" s="14" t="s">
        <v>17</v>
      </c>
      <c r="J69" s="14" t="s">
        <v>22</v>
      </c>
      <c r="K69" s="14" t="s">
        <v>114</v>
      </c>
      <c r="L69" s="14" t="s">
        <v>19</v>
      </c>
      <c r="M69" s="14" t="s">
        <v>23</v>
      </c>
      <c r="N69" s="14" t="s">
        <v>28</v>
      </c>
      <c r="O69" s="19"/>
      <c r="P69" s="19">
        <v>4</v>
      </c>
      <c r="Q69" s="19"/>
      <c r="R69" s="19"/>
      <c r="S69" s="19">
        <v>4</v>
      </c>
      <c r="T69" s="19"/>
      <c r="U69" s="19"/>
      <c r="V69" s="19">
        <v>4</v>
      </c>
      <c r="W69" s="19"/>
      <c r="X69" s="19"/>
      <c r="Y69" s="19"/>
      <c r="Z69" s="19">
        <v>5</v>
      </c>
    </row>
    <row r="70" spans="1:26" ht="27" customHeight="1">
      <c r="A70" s="8">
        <v>582</v>
      </c>
      <c r="B70" s="8" t="s">
        <v>13</v>
      </c>
      <c r="C70" s="8" t="s">
        <v>14</v>
      </c>
      <c r="D70" s="13">
        <v>126</v>
      </c>
      <c r="E70" s="13">
        <v>41065</v>
      </c>
      <c r="F70" s="13">
        <v>29</v>
      </c>
      <c r="G70" s="13" t="s">
        <v>15</v>
      </c>
      <c r="H70" s="16" t="s">
        <v>45</v>
      </c>
      <c r="I70" s="13" t="s">
        <v>17</v>
      </c>
      <c r="J70" s="13" t="s">
        <v>22</v>
      </c>
      <c r="K70" s="13" t="s">
        <v>115</v>
      </c>
      <c r="L70" s="13" t="s">
        <v>19</v>
      </c>
      <c r="M70" s="13" t="s">
        <v>23</v>
      </c>
      <c r="N70" s="13" t="s">
        <v>28</v>
      </c>
      <c r="O70" s="18"/>
      <c r="P70" s="18">
        <v>4</v>
      </c>
      <c r="Q70" s="18"/>
      <c r="R70" s="18"/>
      <c r="S70" s="18">
        <v>4</v>
      </c>
      <c r="T70" s="18"/>
      <c r="U70" s="18"/>
      <c r="V70" s="18">
        <v>5</v>
      </c>
      <c r="W70" s="18"/>
      <c r="X70" s="18"/>
      <c r="Y70" s="18"/>
      <c r="Z70" s="18">
        <v>3</v>
      </c>
    </row>
    <row r="71" spans="1:26" ht="27" customHeight="1">
      <c r="A71" s="8">
        <v>582</v>
      </c>
      <c r="B71" s="8" t="s">
        <v>13</v>
      </c>
      <c r="C71" s="8" t="s">
        <v>14</v>
      </c>
      <c r="D71" s="14">
        <v>123</v>
      </c>
      <c r="E71" s="14">
        <v>13899</v>
      </c>
      <c r="F71" s="14">
        <v>29</v>
      </c>
      <c r="G71" s="14" t="s">
        <v>15</v>
      </c>
      <c r="H71" s="17" t="s">
        <v>45</v>
      </c>
      <c r="I71" s="14" t="s">
        <v>21</v>
      </c>
      <c r="J71" s="14" t="s">
        <v>22</v>
      </c>
      <c r="K71" s="14" t="s">
        <v>114</v>
      </c>
      <c r="L71" s="14" t="s">
        <v>19</v>
      </c>
      <c r="M71" s="14" t="s">
        <v>23</v>
      </c>
      <c r="N71" s="14" t="s">
        <v>28</v>
      </c>
      <c r="O71" s="19"/>
      <c r="P71" s="19">
        <v>4</v>
      </c>
      <c r="Q71" s="19"/>
      <c r="R71" s="19"/>
      <c r="S71" s="19">
        <v>3</v>
      </c>
      <c r="T71" s="19"/>
      <c r="U71" s="19"/>
      <c r="V71" s="19">
        <v>4</v>
      </c>
      <c r="W71" s="19"/>
      <c r="X71" s="19"/>
      <c r="Y71" s="19"/>
      <c r="Z71" s="19"/>
    </row>
    <row r="72" spans="1:26" ht="27" customHeight="1">
      <c r="A72" s="8">
        <v>582</v>
      </c>
      <c r="B72" s="8" t="s">
        <v>13</v>
      </c>
      <c r="C72" s="8" t="s">
        <v>14</v>
      </c>
      <c r="D72" s="13">
        <v>210</v>
      </c>
      <c r="E72" s="13">
        <v>13862</v>
      </c>
      <c r="F72" s="13">
        <v>30</v>
      </c>
      <c r="G72" s="13" t="s">
        <v>15</v>
      </c>
      <c r="H72" s="16" t="s">
        <v>98</v>
      </c>
      <c r="I72" s="13" t="s">
        <v>21</v>
      </c>
      <c r="J72" s="13" t="s">
        <v>22</v>
      </c>
      <c r="K72" s="13" t="s">
        <v>114</v>
      </c>
      <c r="L72" s="13" t="s">
        <v>19</v>
      </c>
      <c r="M72" s="13" t="s">
        <v>23</v>
      </c>
      <c r="N72" s="13" t="s">
        <v>28</v>
      </c>
      <c r="O72" s="18">
        <v>4</v>
      </c>
      <c r="P72" s="18"/>
      <c r="Q72" s="18"/>
      <c r="R72" s="18">
        <v>4</v>
      </c>
      <c r="S72" s="18"/>
      <c r="T72" s="18"/>
      <c r="U72" s="18">
        <v>4</v>
      </c>
      <c r="V72" s="18"/>
      <c r="W72" s="18"/>
      <c r="X72" s="18">
        <v>4</v>
      </c>
      <c r="Y72" s="18"/>
      <c r="Z72" s="18"/>
    </row>
    <row r="73" spans="1:26" ht="27" customHeight="1">
      <c r="A73" s="8">
        <v>582</v>
      </c>
      <c r="B73" s="8" t="s">
        <v>13</v>
      </c>
      <c r="C73" s="8" t="s">
        <v>14</v>
      </c>
      <c r="D73" s="14">
        <v>204</v>
      </c>
      <c r="E73" s="14">
        <v>13864</v>
      </c>
      <c r="F73" s="14">
        <v>31</v>
      </c>
      <c r="G73" s="14" t="s">
        <v>15</v>
      </c>
      <c r="H73" s="17" t="s">
        <v>29</v>
      </c>
      <c r="I73" s="14" t="s">
        <v>21</v>
      </c>
      <c r="J73" s="14" t="s">
        <v>22</v>
      </c>
      <c r="K73" s="14" t="s">
        <v>114</v>
      </c>
      <c r="L73" s="14" t="s">
        <v>19</v>
      </c>
      <c r="M73" s="14" t="s">
        <v>23</v>
      </c>
      <c r="N73" s="14" t="s">
        <v>28</v>
      </c>
      <c r="O73" s="19">
        <v>4</v>
      </c>
      <c r="P73" s="19"/>
      <c r="Q73" s="19"/>
      <c r="R73" s="19">
        <v>2</v>
      </c>
      <c r="S73" s="19"/>
      <c r="T73" s="19"/>
      <c r="U73" s="19">
        <v>4</v>
      </c>
      <c r="V73" s="19"/>
      <c r="W73" s="19"/>
      <c r="X73" s="19">
        <v>4</v>
      </c>
      <c r="Y73" s="19"/>
      <c r="Z73" s="19"/>
    </row>
    <row r="74" spans="1:26" ht="27" customHeight="1">
      <c r="A74" s="8">
        <v>582</v>
      </c>
      <c r="B74" s="8" t="s">
        <v>13</v>
      </c>
      <c r="C74" s="8" t="s">
        <v>14</v>
      </c>
      <c r="D74" s="13">
        <v>122</v>
      </c>
      <c r="E74" s="13">
        <v>1113727</v>
      </c>
      <c r="F74" s="13">
        <v>33</v>
      </c>
      <c r="G74" s="13" t="s">
        <v>15</v>
      </c>
      <c r="H74" s="16" t="s">
        <v>16</v>
      </c>
      <c r="I74" s="13" t="s">
        <v>21</v>
      </c>
      <c r="J74" s="13" t="s">
        <v>22</v>
      </c>
      <c r="K74" s="13" t="s">
        <v>114</v>
      </c>
      <c r="L74" s="13" t="s">
        <v>19</v>
      </c>
      <c r="M74" s="13" t="s">
        <v>23</v>
      </c>
      <c r="N74" s="13" t="s">
        <v>28</v>
      </c>
      <c r="O74" s="18"/>
      <c r="P74" s="18">
        <v>3</v>
      </c>
      <c r="Q74" s="18"/>
      <c r="R74" s="18"/>
      <c r="S74" s="18"/>
      <c r="T74" s="18"/>
      <c r="U74" s="18"/>
      <c r="V74" s="18">
        <v>4</v>
      </c>
      <c r="W74" s="18"/>
      <c r="X74" s="18"/>
      <c r="Y74" s="18"/>
      <c r="Z74" s="18">
        <v>5</v>
      </c>
    </row>
    <row r="75" spans="1:26" ht="27" customHeight="1">
      <c r="A75" s="8">
        <v>582</v>
      </c>
      <c r="B75" s="8" t="s">
        <v>13</v>
      </c>
      <c r="C75" s="8" t="s">
        <v>14</v>
      </c>
      <c r="D75" s="14">
        <v>121</v>
      </c>
      <c r="E75" s="14">
        <v>46588</v>
      </c>
      <c r="F75" s="14">
        <v>33</v>
      </c>
      <c r="G75" s="14" t="s">
        <v>15</v>
      </c>
      <c r="H75" s="17" t="s">
        <v>16</v>
      </c>
      <c r="I75" s="14" t="s">
        <v>17</v>
      </c>
      <c r="J75" s="14" t="s">
        <v>22</v>
      </c>
      <c r="K75" s="14" t="s">
        <v>114</v>
      </c>
      <c r="L75" s="14" t="s">
        <v>19</v>
      </c>
      <c r="M75" s="14" t="s">
        <v>23</v>
      </c>
      <c r="N75" s="14" t="s">
        <v>28</v>
      </c>
      <c r="O75" s="19"/>
      <c r="P75" s="19">
        <v>4</v>
      </c>
      <c r="Q75" s="19"/>
      <c r="R75" s="19"/>
      <c r="S75" s="19">
        <v>4</v>
      </c>
      <c r="T75" s="19"/>
      <c r="U75" s="19"/>
      <c r="V75" s="19">
        <v>4</v>
      </c>
      <c r="W75" s="19"/>
      <c r="X75" s="19"/>
      <c r="Y75" s="19"/>
      <c r="Z75" s="19">
        <v>4</v>
      </c>
    </row>
    <row r="76" spans="1:26" ht="27" customHeight="1">
      <c r="A76" s="8">
        <v>582</v>
      </c>
      <c r="B76" s="8" t="s">
        <v>13</v>
      </c>
      <c r="C76" s="8" t="s">
        <v>14</v>
      </c>
      <c r="D76" s="13" t="s">
        <v>123</v>
      </c>
      <c r="E76" s="13">
        <v>121616</v>
      </c>
      <c r="F76" s="13">
        <v>176</v>
      </c>
      <c r="G76" s="13" t="s">
        <v>15</v>
      </c>
      <c r="H76" s="16" t="s">
        <v>63</v>
      </c>
      <c r="I76" s="13" t="s">
        <v>36</v>
      </c>
      <c r="J76" s="13" t="s">
        <v>22</v>
      </c>
      <c r="K76" s="13" t="s">
        <v>114</v>
      </c>
      <c r="L76" s="13" t="s">
        <v>19</v>
      </c>
      <c r="M76" s="13" t="s">
        <v>23</v>
      </c>
      <c r="N76" s="13" t="s">
        <v>28</v>
      </c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7" customHeight="1">
      <c r="A77" s="8">
        <v>582</v>
      </c>
      <c r="B77" s="8" t="s">
        <v>13</v>
      </c>
      <c r="C77" s="8" t="s">
        <v>14</v>
      </c>
      <c r="D77" s="14">
        <v>3000</v>
      </c>
      <c r="E77" s="14">
        <v>1084801</v>
      </c>
      <c r="F77" s="14">
        <v>227</v>
      </c>
      <c r="G77" s="14" t="s">
        <v>15</v>
      </c>
      <c r="H77" s="17" t="s">
        <v>76</v>
      </c>
      <c r="I77" s="14" t="s">
        <v>36</v>
      </c>
      <c r="J77" s="14" t="s">
        <v>22</v>
      </c>
      <c r="K77" s="14" t="s">
        <v>114</v>
      </c>
      <c r="L77" s="14" t="s">
        <v>19</v>
      </c>
      <c r="M77" s="14" t="s">
        <v>23</v>
      </c>
      <c r="N77" s="14" t="s">
        <v>28</v>
      </c>
      <c r="O77" s="19" t="s">
        <v>149</v>
      </c>
      <c r="P77" s="19"/>
      <c r="Q77" s="19"/>
      <c r="R77" s="19">
        <v>3</v>
      </c>
      <c r="S77" s="19"/>
      <c r="T77" s="19"/>
      <c r="U77" s="19">
        <v>4</v>
      </c>
      <c r="V77" s="19"/>
      <c r="W77" s="19"/>
      <c r="X77" s="19">
        <v>5</v>
      </c>
      <c r="Y77" s="19"/>
      <c r="Z77" s="19"/>
    </row>
    <row r="78" spans="1:26" ht="27" customHeight="1">
      <c r="A78" s="8">
        <v>582</v>
      </c>
      <c r="B78" s="8" t="s">
        <v>13</v>
      </c>
      <c r="C78" s="8" t="s">
        <v>14</v>
      </c>
      <c r="D78" s="13" t="s">
        <v>124</v>
      </c>
      <c r="E78" s="13">
        <v>121618</v>
      </c>
      <c r="F78" s="13">
        <v>162</v>
      </c>
      <c r="G78" s="13" t="s">
        <v>15</v>
      </c>
      <c r="H78" s="16" t="s">
        <v>62</v>
      </c>
      <c r="I78" s="13" t="s">
        <v>36</v>
      </c>
      <c r="J78" s="13" t="s">
        <v>22</v>
      </c>
      <c r="K78" s="13" t="s">
        <v>115</v>
      </c>
      <c r="L78" s="13" t="s">
        <v>19</v>
      </c>
      <c r="M78" s="13" t="s">
        <v>23</v>
      </c>
      <c r="N78" s="13" t="s">
        <v>28</v>
      </c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7" customHeight="1">
      <c r="A79" s="8">
        <v>582</v>
      </c>
      <c r="B79" s="8" t="s">
        <v>13</v>
      </c>
      <c r="C79" s="8" t="s">
        <v>14</v>
      </c>
      <c r="D79" s="14">
        <v>3001</v>
      </c>
      <c r="E79" s="14">
        <v>1084804</v>
      </c>
      <c r="F79" s="14">
        <v>224</v>
      </c>
      <c r="G79" s="14" t="s">
        <v>15</v>
      </c>
      <c r="H79" s="17" t="s">
        <v>105</v>
      </c>
      <c r="I79" s="14" t="s">
        <v>36</v>
      </c>
      <c r="J79" s="14" t="s">
        <v>22</v>
      </c>
      <c r="K79" s="14" t="s">
        <v>116</v>
      </c>
      <c r="L79" s="14" t="s">
        <v>19</v>
      </c>
      <c r="M79" s="14" t="s">
        <v>23</v>
      </c>
      <c r="N79" s="14" t="s">
        <v>28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7" customHeight="1">
      <c r="A80" s="8">
        <v>582</v>
      </c>
      <c r="B80" s="8" t="s">
        <v>13</v>
      </c>
      <c r="C80" s="8" t="s">
        <v>14</v>
      </c>
      <c r="D80" s="13">
        <v>143</v>
      </c>
      <c r="E80" s="13">
        <v>1113732</v>
      </c>
      <c r="F80" s="13">
        <v>34</v>
      </c>
      <c r="G80" s="13" t="s">
        <v>15</v>
      </c>
      <c r="H80" s="16" t="s">
        <v>80</v>
      </c>
      <c r="I80" s="13" t="s">
        <v>21</v>
      </c>
      <c r="J80" s="13" t="s">
        <v>22</v>
      </c>
      <c r="K80" s="13" t="s">
        <v>114</v>
      </c>
      <c r="L80" s="13" t="s">
        <v>19</v>
      </c>
      <c r="M80" s="13" t="s">
        <v>23</v>
      </c>
      <c r="N80" s="13" t="s">
        <v>28</v>
      </c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>
        <v>4</v>
      </c>
    </row>
    <row r="81" spans="1:26" ht="27" customHeight="1">
      <c r="A81" s="8">
        <v>582</v>
      </c>
      <c r="B81" s="8" t="s">
        <v>13</v>
      </c>
      <c r="C81" s="8" t="s">
        <v>14</v>
      </c>
      <c r="D81" s="14">
        <v>142</v>
      </c>
      <c r="E81" s="14">
        <v>84427</v>
      </c>
      <c r="F81" s="14">
        <v>34</v>
      </c>
      <c r="G81" s="14" t="s">
        <v>15</v>
      </c>
      <c r="H81" s="17" t="s">
        <v>80</v>
      </c>
      <c r="I81" s="14" t="s">
        <v>17</v>
      </c>
      <c r="J81" s="14" t="s">
        <v>22</v>
      </c>
      <c r="K81" s="14" t="s">
        <v>114</v>
      </c>
      <c r="L81" s="14" t="s">
        <v>19</v>
      </c>
      <c r="M81" s="14" t="s">
        <v>23</v>
      </c>
      <c r="N81" s="14" t="s">
        <v>28</v>
      </c>
      <c r="O81" s="19"/>
      <c r="P81" s="19">
        <v>3</v>
      </c>
      <c r="Q81" s="19"/>
      <c r="R81" s="19"/>
      <c r="S81" s="19">
        <v>4</v>
      </c>
      <c r="T81" s="19"/>
      <c r="U81" s="19"/>
      <c r="V81" s="19">
        <v>4</v>
      </c>
      <c r="W81" s="19"/>
      <c r="X81" s="19"/>
      <c r="Y81" s="19"/>
      <c r="Z81" s="19">
        <v>4</v>
      </c>
    </row>
    <row r="82" spans="1:26" ht="27" customHeight="1">
      <c r="A82" s="8">
        <v>582</v>
      </c>
      <c r="B82" s="8" t="s">
        <v>13</v>
      </c>
      <c r="C82" s="8" t="s">
        <v>14</v>
      </c>
      <c r="D82" s="13">
        <v>2016</v>
      </c>
      <c r="E82" s="13">
        <v>103398</v>
      </c>
      <c r="F82" s="13">
        <v>1689</v>
      </c>
      <c r="G82" s="13" t="s">
        <v>15</v>
      </c>
      <c r="H82" s="16" t="s">
        <v>27</v>
      </c>
      <c r="I82" s="13" t="s">
        <v>21</v>
      </c>
      <c r="J82" s="13" t="s">
        <v>22</v>
      </c>
      <c r="K82" s="13" t="s">
        <v>114</v>
      </c>
      <c r="L82" s="13" t="s">
        <v>19</v>
      </c>
      <c r="M82" s="13" t="s">
        <v>23</v>
      </c>
      <c r="N82" s="13" t="s">
        <v>24</v>
      </c>
      <c r="O82" s="18"/>
      <c r="P82" s="18"/>
      <c r="Q82" s="18">
        <v>4</v>
      </c>
      <c r="R82" s="18"/>
      <c r="S82" s="18"/>
      <c r="T82" s="18">
        <v>3</v>
      </c>
      <c r="U82" s="18"/>
      <c r="V82" s="18"/>
      <c r="W82" s="18">
        <v>3</v>
      </c>
      <c r="X82" s="18"/>
      <c r="Y82" s="18"/>
      <c r="Z82" s="18"/>
    </row>
    <row r="83" spans="1:26" ht="27" customHeight="1">
      <c r="A83" s="8">
        <v>582</v>
      </c>
      <c r="B83" s="8" t="s">
        <v>13</v>
      </c>
      <c r="C83" s="8" t="s">
        <v>14</v>
      </c>
      <c r="D83" s="14">
        <v>506</v>
      </c>
      <c r="E83" s="14">
        <v>33011</v>
      </c>
      <c r="F83" s="14">
        <v>1689</v>
      </c>
      <c r="G83" s="14" t="s">
        <v>15</v>
      </c>
      <c r="H83" s="17" t="s">
        <v>27</v>
      </c>
      <c r="I83" s="14" t="s">
        <v>21</v>
      </c>
      <c r="J83" s="14" t="s">
        <v>22</v>
      </c>
      <c r="K83" s="14" t="s">
        <v>114</v>
      </c>
      <c r="L83" s="14" t="s">
        <v>19</v>
      </c>
      <c r="M83" s="14" t="s">
        <v>23</v>
      </c>
      <c r="N83" s="14" t="s">
        <v>28</v>
      </c>
      <c r="O83" s="19"/>
      <c r="P83" s="19"/>
      <c r="Q83" s="19">
        <v>2</v>
      </c>
      <c r="R83" s="19"/>
      <c r="S83" s="19"/>
      <c r="T83" s="19">
        <v>4</v>
      </c>
      <c r="U83" s="19"/>
      <c r="V83" s="19"/>
      <c r="W83" s="19">
        <v>4</v>
      </c>
      <c r="X83" s="19"/>
      <c r="Y83" s="19"/>
      <c r="Z83" s="19"/>
    </row>
    <row r="84" spans="1:26" ht="27" customHeight="1">
      <c r="A84" s="8">
        <v>582</v>
      </c>
      <c r="B84" s="8" t="s">
        <v>13</v>
      </c>
      <c r="C84" s="8" t="s">
        <v>14</v>
      </c>
      <c r="D84" s="13">
        <v>737</v>
      </c>
      <c r="E84" s="13">
        <v>84990</v>
      </c>
      <c r="F84" s="13">
        <v>2223</v>
      </c>
      <c r="G84" s="13" t="s">
        <v>15</v>
      </c>
      <c r="H84" s="16" t="s">
        <v>41</v>
      </c>
      <c r="I84" s="13" t="s">
        <v>17</v>
      </c>
      <c r="J84" s="13" t="s">
        <v>22</v>
      </c>
      <c r="K84" s="13" t="s">
        <v>115</v>
      </c>
      <c r="L84" s="13" t="s">
        <v>19</v>
      </c>
      <c r="M84" s="13" t="s">
        <v>23</v>
      </c>
      <c r="N84" s="13" t="s">
        <v>28</v>
      </c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7" customHeight="1">
      <c r="A85" s="8">
        <v>582</v>
      </c>
      <c r="B85" s="8" t="s">
        <v>13</v>
      </c>
      <c r="C85" s="8" t="s">
        <v>14</v>
      </c>
      <c r="D85" s="14">
        <v>736</v>
      </c>
      <c r="E85" s="14">
        <v>84985</v>
      </c>
      <c r="F85" s="14">
        <v>2220</v>
      </c>
      <c r="G85" s="14" t="s">
        <v>15</v>
      </c>
      <c r="H85" s="17" t="s">
        <v>61</v>
      </c>
      <c r="I85" s="14" t="s">
        <v>17</v>
      </c>
      <c r="J85" s="14" t="s">
        <v>22</v>
      </c>
      <c r="K85" s="14" t="s">
        <v>114</v>
      </c>
      <c r="L85" s="14" t="s">
        <v>19</v>
      </c>
      <c r="M85" s="14" t="s">
        <v>23</v>
      </c>
      <c r="N85" s="14" t="s">
        <v>28</v>
      </c>
      <c r="O85" s="19"/>
      <c r="P85" s="19"/>
      <c r="Q85" s="19"/>
      <c r="R85" s="19"/>
      <c r="S85" s="19">
        <v>4</v>
      </c>
      <c r="T85" s="19"/>
      <c r="U85" s="19"/>
      <c r="V85" s="19">
        <v>4</v>
      </c>
      <c r="W85" s="19"/>
      <c r="X85" s="19"/>
      <c r="Y85" s="19"/>
      <c r="Z85" s="19">
        <v>5</v>
      </c>
    </row>
    <row r="86" spans="1:26" ht="27" customHeight="1">
      <c r="A86" s="8">
        <v>582</v>
      </c>
      <c r="B86" s="8" t="s">
        <v>13</v>
      </c>
      <c r="C86" s="8" t="s">
        <v>14</v>
      </c>
      <c r="D86" s="13">
        <v>757</v>
      </c>
      <c r="E86" s="13">
        <v>122184</v>
      </c>
      <c r="F86" s="13">
        <v>94</v>
      </c>
      <c r="G86" s="13" t="s">
        <v>15</v>
      </c>
      <c r="H86" s="16" t="s">
        <v>90</v>
      </c>
      <c r="I86" s="13" t="s">
        <v>21</v>
      </c>
      <c r="J86" s="13" t="s">
        <v>22</v>
      </c>
      <c r="K86" s="13" t="s">
        <v>114</v>
      </c>
      <c r="L86" s="13" t="s">
        <v>19</v>
      </c>
      <c r="M86" s="13" t="s">
        <v>23</v>
      </c>
      <c r="N86" s="13" t="s">
        <v>28</v>
      </c>
      <c r="O86" s="18"/>
      <c r="P86" s="18"/>
      <c r="Q86" s="18"/>
      <c r="R86" s="18"/>
      <c r="S86" s="18">
        <v>3</v>
      </c>
      <c r="T86" s="18"/>
      <c r="U86" s="18"/>
      <c r="V86" s="18">
        <v>4</v>
      </c>
      <c r="W86" s="18"/>
      <c r="X86" s="18"/>
      <c r="Y86" s="18"/>
      <c r="Z86" s="18"/>
    </row>
    <row r="87" spans="1:26" ht="27" customHeight="1">
      <c r="A87" s="8">
        <v>582</v>
      </c>
      <c r="B87" s="8" t="s">
        <v>13</v>
      </c>
      <c r="C87" s="8" t="s">
        <v>14</v>
      </c>
      <c r="D87" s="14">
        <v>735</v>
      </c>
      <c r="E87" s="14">
        <v>84992</v>
      </c>
      <c r="F87" s="14">
        <v>2222</v>
      </c>
      <c r="G87" s="14" t="s">
        <v>15</v>
      </c>
      <c r="H87" s="17" t="s">
        <v>30</v>
      </c>
      <c r="I87" s="14" t="s">
        <v>17</v>
      </c>
      <c r="J87" s="14" t="s">
        <v>22</v>
      </c>
      <c r="K87" s="14" t="s">
        <v>114</v>
      </c>
      <c r="L87" s="14" t="s">
        <v>19</v>
      </c>
      <c r="M87" s="14" t="s">
        <v>23</v>
      </c>
      <c r="N87" s="14" t="s">
        <v>28</v>
      </c>
      <c r="O87" s="19"/>
      <c r="P87" s="19">
        <v>3</v>
      </c>
      <c r="Q87" s="19"/>
      <c r="R87" s="19"/>
      <c r="S87" s="19">
        <v>4</v>
      </c>
      <c r="T87" s="19"/>
      <c r="U87" s="19"/>
      <c r="V87" s="19">
        <v>4</v>
      </c>
      <c r="W87" s="19"/>
      <c r="X87" s="19"/>
      <c r="Y87" s="19"/>
      <c r="Z87" s="19">
        <v>5</v>
      </c>
    </row>
    <row r="88" spans="1:26" ht="27" customHeight="1">
      <c r="A88" s="8">
        <v>582</v>
      </c>
      <c r="B88" s="8" t="s">
        <v>13</v>
      </c>
      <c r="C88" s="8" t="s">
        <v>14</v>
      </c>
      <c r="D88" s="13">
        <v>125</v>
      </c>
      <c r="E88" s="13">
        <v>41069</v>
      </c>
      <c r="F88" s="13">
        <v>36</v>
      </c>
      <c r="G88" s="13" t="s">
        <v>15</v>
      </c>
      <c r="H88" s="16" t="s">
        <v>72</v>
      </c>
      <c r="I88" s="13" t="s">
        <v>17</v>
      </c>
      <c r="J88" s="13" t="s">
        <v>22</v>
      </c>
      <c r="K88" s="13" t="s">
        <v>115</v>
      </c>
      <c r="L88" s="13" t="s">
        <v>19</v>
      </c>
      <c r="M88" s="13" t="s">
        <v>23</v>
      </c>
      <c r="N88" s="13" t="s">
        <v>28</v>
      </c>
      <c r="O88" s="18"/>
      <c r="P88" s="18">
        <v>4</v>
      </c>
      <c r="Q88" s="18"/>
      <c r="R88" s="18"/>
      <c r="S88" s="18">
        <v>4</v>
      </c>
      <c r="T88" s="18"/>
      <c r="U88" s="18"/>
      <c r="V88" s="18">
        <v>4</v>
      </c>
      <c r="W88" s="18"/>
      <c r="X88" s="18"/>
      <c r="Y88" s="18"/>
      <c r="Z88" s="18">
        <v>3</v>
      </c>
    </row>
    <row r="89" spans="1:26" ht="27" customHeight="1">
      <c r="A89" s="8">
        <v>582</v>
      </c>
      <c r="B89" s="8" t="s">
        <v>13</v>
      </c>
      <c r="C89" s="8" t="s">
        <v>14</v>
      </c>
      <c r="D89" s="14" t="s">
        <v>125</v>
      </c>
      <c r="E89" s="14">
        <v>1113741</v>
      </c>
      <c r="F89" s="14">
        <v>36</v>
      </c>
      <c r="G89" s="14" t="s">
        <v>15</v>
      </c>
      <c r="H89" s="17" t="s">
        <v>72</v>
      </c>
      <c r="I89" s="14" t="s">
        <v>21</v>
      </c>
      <c r="J89" s="14" t="s">
        <v>22</v>
      </c>
      <c r="K89" s="14" t="s">
        <v>114</v>
      </c>
      <c r="L89" s="14" t="s">
        <v>19</v>
      </c>
      <c r="M89" s="14" t="s">
        <v>23</v>
      </c>
      <c r="N89" s="14" t="s">
        <v>28</v>
      </c>
      <c r="O89" s="19"/>
      <c r="P89" s="19" t="s">
        <v>149</v>
      </c>
      <c r="Q89" s="19"/>
      <c r="R89" s="19"/>
      <c r="S89" s="19"/>
      <c r="T89" s="19"/>
      <c r="U89" s="19"/>
      <c r="V89" s="19">
        <v>3</v>
      </c>
      <c r="W89" s="19"/>
      <c r="X89" s="19"/>
      <c r="Y89" s="19"/>
      <c r="Z89" s="19"/>
    </row>
    <row r="90" spans="1:26" ht="27" customHeight="1">
      <c r="A90" s="8">
        <v>582</v>
      </c>
      <c r="B90" s="8" t="s">
        <v>13</v>
      </c>
      <c r="C90" s="8" t="s">
        <v>14</v>
      </c>
      <c r="D90" s="13" t="s">
        <v>126</v>
      </c>
      <c r="E90" s="13">
        <v>13873</v>
      </c>
      <c r="F90" s="13">
        <v>36</v>
      </c>
      <c r="G90" s="13" t="s">
        <v>15</v>
      </c>
      <c r="H90" s="16" t="s">
        <v>72</v>
      </c>
      <c r="I90" s="13" t="s">
        <v>17</v>
      </c>
      <c r="J90" s="13" t="s">
        <v>22</v>
      </c>
      <c r="K90" s="13" t="s">
        <v>114</v>
      </c>
      <c r="L90" s="13" t="s">
        <v>19</v>
      </c>
      <c r="M90" s="13" t="s">
        <v>23</v>
      </c>
      <c r="N90" s="13" t="s">
        <v>28</v>
      </c>
      <c r="O90" s="18"/>
      <c r="P90" s="18">
        <v>4</v>
      </c>
      <c r="Q90" s="18"/>
      <c r="R90" s="18"/>
      <c r="S90" s="18">
        <v>4</v>
      </c>
      <c r="T90" s="18"/>
      <c r="U90" s="18"/>
      <c r="V90" s="18">
        <v>5</v>
      </c>
      <c r="W90" s="18"/>
      <c r="X90" s="18"/>
      <c r="Y90" s="18"/>
      <c r="Z90" s="18">
        <v>4</v>
      </c>
    </row>
    <row r="91" spans="1:26" ht="27" customHeight="1">
      <c r="A91" s="8">
        <v>582</v>
      </c>
      <c r="B91" s="8" t="s">
        <v>13</v>
      </c>
      <c r="C91" s="8" t="s">
        <v>14</v>
      </c>
      <c r="D91" s="14">
        <v>202</v>
      </c>
      <c r="E91" s="14">
        <v>13866</v>
      </c>
      <c r="F91" s="14">
        <v>37</v>
      </c>
      <c r="G91" s="14" t="s">
        <v>15</v>
      </c>
      <c r="H91" s="17" t="s">
        <v>100</v>
      </c>
      <c r="I91" s="14" t="s">
        <v>21</v>
      </c>
      <c r="J91" s="14" t="s">
        <v>22</v>
      </c>
      <c r="K91" s="14" t="s">
        <v>114</v>
      </c>
      <c r="L91" s="14" t="s">
        <v>19</v>
      </c>
      <c r="M91" s="14" t="s">
        <v>23</v>
      </c>
      <c r="N91" s="14" t="s">
        <v>28</v>
      </c>
      <c r="O91" s="19">
        <v>4</v>
      </c>
      <c r="P91" s="19"/>
      <c r="Q91" s="19"/>
      <c r="R91" s="19">
        <v>3</v>
      </c>
      <c r="S91" s="19"/>
      <c r="T91" s="19"/>
      <c r="U91" s="19">
        <v>3</v>
      </c>
      <c r="V91" s="19"/>
      <c r="W91" s="19"/>
      <c r="X91" s="19">
        <v>4</v>
      </c>
      <c r="Y91" s="19"/>
      <c r="Z91" s="19"/>
    </row>
    <row r="92" spans="1:26" ht="27" customHeight="1">
      <c r="A92" s="8">
        <v>582</v>
      </c>
      <c r="B92" s="8" t="s">
        <v>13</v>
      </c>
      <c r="C92" s="8" t="s">
        <v>14</v>
      </c>
      <c r="D92" s="13">
        <v>403</v>
      </c>
      <c r="E92" s="13">
        <v>13857</v>
      </c>
      <c r="F92" s="13">
        <v>38</v>
      </c>
      <c r="G92" s="13" t="s">
        <v>15</v>
      </c>
      <c r="H92" s="16" t="s">
        <v>92</v>
      </c>
      <c r="I92" s="13" t="s">
        <v>21</v>
      </c>
      <c r="J92" s="13" t="s">
        <v>22</v>
      </c>
      <c r="K92" s="13" t="s">
        <v>114</v>
      </c>
      <c r="L92" s="13" t="s">
        <v>19</v>
      </c>
      <c r="M92" s="13" t="s">
        <v>23</v>
      </c>
      <c r="N92" s="13" t="s">
        <v>28</v>
      </c>
      <c r="O92" s="18">
        <v>4</v>
      </c>
      <c r="P92" s="18"/>
      <c r="Q92" s="18"/>
      <c r="R92" s="18">
        <v>4</v>
      </c>
      <c r="S92" s="18"/>
      <c r="T92" s="18"/>
      <c r="U92" s="18">
        <v>4</v>
      </c>
      <c r="V92" s="18"/>
      <c r="W92" s="18"/>
      <c r="X92" s="18">
        <v>4</v>
      </c>
      <c r="Y92" s="18"/>
      <c r="Z92" s="18"/>
    </row>
    <row r="93" spans="1:26" ht="27" customHeight="1">
      <c r="A93" s="8">
        <v>582</v>
      </c>
      <c r="B93" s="8" t="s">
        <v>13</v>
      </c>
      <c r="C93" s="8" t="s">
        <v>14</v>
      </c>
      <c r="D93" s="14">
        <v>131</v>
      </c>
      <c r="E93" s="14">
        <v>90333</v>
      </c>
      <c r="F93" s="14">
        <v>57</v>
      </c>
      <c r="G93" s="14" t="s">
        <v>15</v>
      </c>
      <c r="H93" s="17" t="s">
        <v>111</v>
      </c>
      <c r="I93" s="14" t="s">
        <v>21</v>
      </c>
      <c r="J93" s="14" t="s">
        <v>22</v>
      </c>
      <c r="K93" s="14" t="s">
        <v>114</v>
      </c>
      <c r="L93" s="14" t="s">
        <v>19</v>
      </c>
      <c r="M93" s="14" t="s">
        <v>23</v>
      </c>
      <c r="N93" s="14" t="s">
        <v>28</v>
      </c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27" customHeight="1">
      <c r="A94" s="8">
        <v>582</v>
      </c>
      <c r="B94" s="8" t="s">
        <v>13</v>
      </c>
      <c r="C94" s="8" t="s">
        <v>14</v>
      </c>
      <c r="D94" s="13">
        <v>739</v>
      </c>
      <c r="E94" s="13">
        <v>13845</v>
      </c>
      <c r="F94" s="13">
        <v>40</v>
      </c>
      <c r="G94" s="13"/>
      <c r="H94" s="16" t="s">
        <v>44</v>
      </c>
      <c r="I94" s="13" t="s">
        <v>21</v>
      </c>
      <c r="J94" s="13" t="s">
        <v>22</v>
      </c>
      <c r="K94" s="13" t="s">
        <v>114</v>
      </c>
      <c r="L94" s="13" t="s">
        <v>19</v>
      </c>
      <c r="M94" s="13" t="s">
        <v>23</v>
      </c>
      <c r="N94" s="13" t="s">
        <v>28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7" customHeight="1">
      <c r="A95" s="8">
        <v>582</v>
      </c>
      <c r="B95" s="8" t="s">
        <v>13</v>
      </c>
      <c r="C95" s="8" t="s">
        <v>14</v>
      </c>
      <c r="D95" s="14">
        <v>734</v>
      </c>
      <c r="E95" s="14">
        <v>41072</v>
      </c>
      <c r="F95" s="14">
        <v>40</v>
      </c>
      <c r="G95" s="14"/>
      <c r="H95" s="17" t="s">
        <v>44</v>
      </c>
      <c r="I95" s="14" t="s">
        <v>17</v>
      </c>
      <c r="J95" s="14" t="s">
        <v>22</v>
      </c>
      <c r="K95" s="14" t="s">
        <v>114</v>
      </c>
      <c r="L95" s="14" t="s">
        <v>19</v>
      </c>
      <c r="M95" s="14" t="s">
        <v>23</v>
      </c>
      <c r="N95" s="14" t="s">
        <v>28</v>
      </c>
      <c r="O95" s="19"/>
      <c r="P95" s="19">
        <v>2</v>
      </c>
      <c r="Q95" s="19"/>
      <c r="R95" s="19"/>
      <c r="S95" s="19">
        <v>4</v>
      </c>
      <c r="T95" s="19"/>
      <c r="U95" s="19"/>
      <c r="V95" s="19">
        <v>5</v>
      </c>
      <c r="W95" s="19"/>
      <c r="X95" s="19"/>
      <c r="Y95" s="19"/>
      <c r="Z95" s="19">
        <v>4</v>
      </c>
    </row>
    <row r="96" spans="1:26" ht="27" customHeight="1">
      <c r="A96" s="8">
        <v>582</v>
      </c>
      <c r="B96" s="8" t="s">
        <v>13</v>
      </c>
      <c r="C96" s="8" t="s">
        <v>14</v>
      </c>
      <c r="D96" s="13">
        <v>761</v>
      </c>
      <c r="E96" s="13">
        <v>1134806</v>
      </c>
      <c r="F96" s="13">
        <v>5004</v>
      </c>
      <c r="G96" s="13"/>
      <c r="H96" s="16" t="s">
        <v>106</v>
      </c>
      <c r="I96" s="13" t="s">
        <v>21</v>
      </c>
      <c r="J96" s="13" t="s">
        <v>22</v>
      </c>
      <c r="K96" s="13" t="s">
        <v>114</v>
      </c>
      <c r="L96" s="13" t="s">
        <v>19</v>
      </c>
      <c r="M96" s="13" t="s">
        <v>23</v>
      </c>
      <c r="N96" s="13" t="s">
        <v>28</v>
      </c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7" customHeight="1">
      <c r="A97" s="8">
        <v>582</v>
      </c>
      <c r="B97" s="8" t="s">
        <v>13</v>
      </c>
      <c r="C97" s="8" t="s">
        <v>14</v>
      </c>
      <c r="D97" s="14">
        <v>2008</v>
      </c>
      <c r="E97" s="14">
        <v>1084794</v>
      </c>
      <c r="F97" s="14">
        <v>41</v>
      </c>
      <c r="G97" s="14" t="s">
        <v>15</v>
      </c>
      <c r="H97" s="17" t="s">
        <v>52</v>
      </c>
      <c r="I97" s="14" t="s">
        <v>21</v>
      </c>
      <c r="J97" s="14" t="s">
        <v>22</v>
      </c>
      <c r="K97" s="14" t="s">
        <v>114</v>
      </c>
      <c r="L97" s="14" t="s">
        <v>19</v>
      </c>
      <c r="M97" s="14" t="s">
        <v>23</v>
      </c>
      <c r="N97" s="14" t="s">
        <v>38</v>
      </c>
      <c r="O97" s="19" t="s">
        <v>149</v>
      </c>
      <c r="P97" s="19"/>
      <c r="Q97" s="19"/>
      <c r="R97" s="19">
        <v>4</v>
      </c>
      <c r="S97" s="19"/>
      <c r="T97" s="19"/>
      <c r="U97" s="19">
        <v>3</v>
      </c>
      <c r="V97" s="19"/>
      <c r="W97" s="19"/>
      <c r="X97" s="19">
        <v>4</v>
      </c>
      <c r="Y97" s="19"/>
      <c r="Z97" s="19"/>
    </row>
    <row r="98" spans="1:26" ht="27" customHeight="1">
      <c r="A98" s="8">
        <v>582</v>
      </c>
      <c r="B98" s="8" t="s">
        <v>13</v>
      </c>
      <c r="C98" s="8" t="s">
        <v>14</v>
      </c>
      <c r="D98" s="13">
        <v>203</v>
      </c>
      <c r="E98" s="13">
        <v>13867</v>
      </c>
      <c r="F98" s="13">
        <v>42</v>
      </c>
      <c r="G98" s="13" t="s">
        <v>15</v>
      </c>
      <c r="H98" s="16" t="s">
        <v>108</v>
      </c>
      <c r="I98" s="13" t="s">
        <v>21</v>
      </c>
      <c r="J98" s="13" t="s">
        <v>22</v>
      </c>
      <c r="K98" s="13" t="s">
        <v>114</v>
      </c>
      <c r="L98" s="13" t="s">
        <v>19</v>
      </c>
      <c r="M98" s="13" t="s">
        <v>23</v>
      </c>
      <c r="N98" s="13" t="s">
        <v>28</v>
      </c>
      <c r="O98" s="18">
        <v>4</v>
      </c>
      <c r="P98" s="18"/>
      <c r="Q98" s="18"/>
      <c r="R98" s="18">
        <v>4</v>
      </c>
      <c r="S98" s="18"/>
      <c r="T98" s="18"/>
      <c r="U98" s="18">
        <v>4</v>
      </c>
      <c r="V98" s="18"/>
      <c r="W98" s="18"/>
      <c r="X98" s="18">
        <v>4</v>
      </c>
      <c r="Y98" s="18"/>
      <c r="Z98" s="18"/>
    </row>
    <row r="99" spans="1:26" ht="27" customHeight="1">
      <c r="A99" s="8">
        <v>582</v>
      </c>
      <c r="B99" s="8" t="s">
        <v>13</v>
      </c>
      <c r="C99" s="8" t="s">
        <v>14</v>
      </c>
      <c r="D99" s="14">
        <v>628</v>
      </c>
      <c r="E99" s="14">
        <v>117717</v>
      </c>
      <c r="F99" s="14">
        <v>43</v>
      </c>
      <c r="G99" s="14" t="s">
        <v>15</v>
      </c>
      <c r="H99" s="17" t="s">
        <v>26</v>
      </c>
      <c r="I99" s="14" t="s">
        <v>17</v>
      </c>
      <c r="J99" s="14" t="s">
        <v>22</v>
      </c>
      <c r="K99" s="14" t="s">
        <v>114</v>
      </c>
      <c r="L99" s="14" t="s">
        <v>19</v>
      </c>
      <c r="M99" s="14" t="s">
        <v>23</v>
      </c>
      <c r="N99" s="14" t="s">
        <v>28</v>
      </c>
      <c r="O99" s="19"/>
      <c r="P99" s="19">
        <v>4</v>
      </c>
      <c r="Q99" s="19"/>
      <c r="R99" s="19"/>
      <c r="S99" s="19">
        <v>4</v>
      </c>
      <c r="T99" s="19"/>
      <c r="U99" s="19"/>
      <c r="V99" s="19">
        <v>4</v>
      </c>
      <c r="W99" s="19"/>
      <c r="X99" s="19"/>
      <c r="Y99" s="19"/>
      <c r="Z99" s="19">
        <v>4</v>
      </c>
    </row>
    <row r="100" spans="1:26" ht="27" customHeight="1">
      <c r="A100" s="8">
        <v>582</v>
      </c>
      <c r="B100" s="8" t="s">
        <v>13</v>
      </c>
      <c r="C100" s="8" t="s">
        <v>14</v>
      </c>
      <c r="D100" s="13">
        <v>627</v>
      </c>
      <c r="E100" s="13">
        <v>121286</v>
      </c>
      <c r="F100" s="13">
        <v>43</v>
      </c>
      <c r="G100" s="13" t="s">
        <v>15</v>
      </c>
      <c r="H100" s="16" t="s">
        <v>26</v>
      </c>
      <c r="I100" s="13" t="s">
        <v>17</v>
      </c>
      <c r="J100" s="13" t="s">
        <v>22</v>
      </c>
      <c r="K100" s="13" t="s">
        <v>115</v>
      </c>
      <c r="L100" s="13" t="s">
        <v>19</v>
      </c>
      <c r="M100" s="13" t="s">
        <v>23</v>
      </c>
      <c r="N100" s="13" t="s">
        <v>28</v>
      </c>
      <c r="O100" s="18"/>
      <c r="P100" s="18">
        <v>4</v>
      </c>
      <c r="Q100" s="18"/>
      <c r="R100" s="18"/>
      <c r="S100" s="18">
        <v>4</v>
      </c>
      <c r="T100" s="18"/>
      <c r="U100" s="18"/>
      <c r="V100" s="18">
        <v>4</v>
      </c>
      <c r="W100" s="18"/>
      <c r="X100" s="18"/>
      <c r="Y100" s="18"/>
      <c r="Z100" s="18">
        <v>4</v>
      </c>
    </row>
    <row r="101" spans="1:26" ht="27" customHeight="1">
      <c r="A101" s="8">
        <v>582</v>
      </c>
      <c r="B101" s="8" t="s">
        <v>13</v>
      </c>
      <c r="C101" s="8" t="s">
        <v>14</v>
      </c>
      <c r="D101" s="14">
        <v>141</v>
      </c>
      <c r="E101" s="14">
        <v>1167875</v>
      </c>
      <c r="F101" s="14">
        <v>199</v>
      </c>
      <c r="G101" s="14" t="s">
        <v>15</v>
      </c>
      <c r="H101" s="17" t="s">
        <v>110</v>
      </c>
      <c r="I101" s="14" t="s">
        <v>36</v>
      </c>
      <c r="J101" s="14" t="s">
        <v>22</v>
      </c>
      <c r="K101" s="14" t="s">
        <v>114</v>
      </c>
      <c r="L101" s="14" t="s">
        <v>19</v>
      </c>
      <c r="M101" s="14" t="s">
        <v>23</v>
      </c>
      <c r="N101" s="14" t="s">
        <v>28</v>
      </c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27" customHeight="1">
      <c r="A102" s="8">
        <v>582</v>
      </c>
      <c r="B102" s="8" t="s">
        <v>13</v>
      </c>
      <c r="C102" s="8" t="s">
        <v>14</v>
      </c>
      <c r="D102" s="13">
        <v>638</v>
      </c>
      <c r="E102" s="13">
        <v>1113371</v>
      </c>
      <c r="F102" s="13">
        <v>3764</v>
      </c>
      <c r="G102" s="13"/>
      <c r="H102" s="22" t="s">
        <v>47</v>
      </c>
      <c r="I102" s="13" t="s">
        <v>17</v>
      </c>
      <c r="J102" s="13" t="s">
        <v>22</v>
      </c>
      <c r="K102" s="13" t="s">
        <v>114</v>
      </c>
      <c r="L102" s="13" t="s">
        <v>19</v>
      </c>
      <c r="M102" s="13" t="s">
        <v>23</v>
      </c>
      <c r="N102" s="13" t="s">
        <v>28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7" customHeight="1">
      <c r="A103" s="8">
        <v>582</v>
      </c>
      <c r="B103" s="8" t="s">
        <v>13</v>
      </c>
      <c r="C103" s="8" t="s">
        <v>14</v>
      </c>
      <c r="D103" s="14">
        <v>520</v>
      </c>
      <c r="E103" s="14">
        <v>18391</v>
      </c>
      <c r="F103" s="14">
        <v>44</v>
      </c>
      <c r="G103" s="14" t="s">
        <v>15</v>
      </c>
      <c r="H103" s="17" t="s">
        <v>55</v>
      </c>
      <c r="I103" s="14" t="s">
        <v>21</v>
      </c>
      <c r="J103" s="14" t="s">
        <v>22</v>
      </c>
      <c r="K103" s="14" t="s">
        <v>114</v>
      </c>
      <c r="L103" s="14" t="s">
        <v>19</v>
      </c>
      <c r="M103" s="14" t="s">
        <v>23</v>
      </c>
      <c r="N103" s="14" t="s">
        <v>28</v>
      </c>
      <c r="O103" s="19"/>
      <c r="P103" s="19"/>
      <c r="Q103" s="19" t="s">
        <v>149</v>
      </c>
      <c r="R103" s="19"/>
      <c r="S103" s="19"/>
      <c r="T103" s="19">
        <v>4</v>
      </c>
      <c r="U103" s="19"/>
      <c r="V103" s="19"/>
      <c r="W103" s="19">
        <v>4</v>
      </c>
      <c r="X103" s="19"/>
      <c r="Y103" s="19"/>
      <c r="Z103" s="19"/>
    </row>
    <row r="104" spans="1:26" ht="27" customHeight="1">
      <c r="A104" s="8">
        <v>582</v>
      </c>
      <c r="B104" s="8" t="s">
        <v>13</v>
      </c>
      <c r="C104" s="8" t="s">
        <v>14</v>
      </c>
      <c r="D104" s="13">
        <v>133</v>
      </c>
      <c r="E104" s="13">
        <v>103349</v>
      </c>
      <c r="F104" s="13">
        <v>45</v>
      </c>
      <c r="G104" s="13" t="s">
        <v>15</v>
      </c>
      <c r="H104" s="16" t="s">
        <v>56</v>
      </c>
      <c r="I104" s="13" t="s">
        <v>21</v>
      </c>
      <c r="J104" s="13" t="s">
        <v>22</v>
      </c>
      <c r="K104" s="13" t="s">
        <v>114</v>
      </c>
      <c r="L104" s="13" t="s">
        <v>19</v>
      </c>
      <c r="M104" s="13" t="s">
        <v>23</v>
      </c>
      <c r="N104" s="13" t="s">
        <v>28</v>
      </c>
      <c r="O104" s="18"/>
      <c r="P104" s="18">
        <v>4</v>
      </c>
      <c r="Q104" s="18"/>
      <c r="R104" s="18"/>
      <c r="S104" s="18">
        <v>4</v>
      </c>
      <c r="T104" s="18"/>
      <c r="U104" s="18"/>
      <c r="V104" s="18">
        <v>4</v>
      </c>
      <c r="W104" s="18"/>
      <c r="X104" s="18"/>
      <c r="Y104" s="18"/>
      <c r="Z104" s="18">
        <v>5</v>
      </c>
    </row>
    <row r="105" spans="1:26" ht="27" customHeight="1">
      <c r="A105" s="8">
        <v>582</v>
      </c>
      <c r="B105" s="8" t="s">
        <v>13</v>
      </c>
      <c r="C105" s="8" t="s">
        <v>14</v>
      </c>
      <c r="D105" s="14">
        <v>109</v>
      </c>
      <c r="E105" s="14">
        <v>13874</v>
      </c>
      <c r="F105" s="14">
        <v>45</v>
      </c>
      <c r="G105" s="14" t="s">
        <v>15</v>
      </c>
      <c r="H105" s="17" t="s">
        <v>56</v>
      </c>
      <c r="I105" s="14" t="s">
        <v>17</v>
      </c>
      <c r="J105" s="14" t="s">
        <v>22</v>
      </c>
      <c r="K105" s="14" t="s">
        <v>114</v>
      </c>
      <c r="L105" s="14" t="s">
        <v>19</v>
      </c>
      <c r="M105" s="14" t="s">
        <v>23</v>
      </c>
      <c r="N105" s="14" t="s">
        <v>28</v>
      </c>
      <c r="O105" s="19"/>
      <c r="P105" s="19">
        <v>4</v>
      </c>
      <c r="Q105" s="19"/>
      <c r="R105" s="19"/>
      <c r="S105" s="19">
        <v>4</v>
      </c>
      <c r="T105" s="19"/>
      <c r="U105" s="19"/>
      <c r="V105" s="19">
        <v>4</v>
      </c>
      <c r="W105" s="19"/>
      <c r="X105" s="19"/>
      <c r="Y105" s="19"/>
      <c r="Z105" s="19">
        <v>5</v>
      </c>
    </row>
    <row r="106" spans="1:26" ht="27" customHeight="1">
      <c r="A106" s="8">
        <v>582</v>
      </c>
      <c r="B106" s="8" t="s">
        <v>13</v>
      </c>
      <c r="C106" s="8" t="s">
        <v>14</v>
      </c>
      <c r="D106" s="13">
        <v>110</v>
      </c>
      <c r="E106" s="13">
        <v>13871</v>
      </c>
      <c r="F106" s="13">
        <v>2250</v>
      </c>
      <c r="G106" s="13"/>
      <c r="H106" s="16" t="s">
        <v>99</v>
      </c>
      <c r="I106" s="13" t="s">
        <v>21</v>
      </c>
      <c r="J106" s="13" t="s">
        <v>22</v>
      </c>
      <c r="K106" s="13" t="s">
        <v>114</v>
      </c>
      <c r="L106" s="13" t="s">
        <v>19</v>
      </c>
      <c r="M106" s="13" t="s">
        <v>23</v>
      </c>
      <c r="N106" s="13" t="s">
        <v>28</v>
      </c>
      <c r="O106" s="18"/>
      <c r="P106" s="18">
        <v>4</v>
      </c>
      <c r="Q106" s="18"/>
      <c r="R106" s="18"/>
      <c r="S106" s="18">
        <v>4</v>
      </c>
      <c r="T106" s="18"/>
      <c r="U106" s="18"/>
      <c r="V106" s="18">
        <v>4</v>
      </c>
      <c r="W106" s="18"/>
      <c r="X106" s="18"/>
      <c r="Y106" s="18"/>
      <c r="Z106" s="18"/>
    </row>
    <row r="107" spans="1:26" ht="27" customHeight="1">
      <c r="A107" s="8">
        <v>582</v>
      </c>
      <c r="B107" s="8" t="s">
        <v>13</v>
      </c>
      <c r="C107" s="8" t="s">
        <v>14</v>
      </c>
      <c r="D107" s="14" t="s">
        <v>127</v>
      </c>
      <c r="E107" s="14">
        <v>121614</v>
      </c>
      <c r="F107" s="14">
        <v>216</v>
      </c>
      <c r="G107" s="14" t="s">
        <v>15</v>
      </c>
      <c r="H107" s="17" t="s">
        <v>73</v>
      </c>
      <c r="I107" s="14" t="s">
        <v>36</v>
      </c>
      <c r="J107" s="14" t="s">
        <v>22</v>
      </c>
      <c r="K107" s="14" t="s">
        <v>114</v>
      </c>
      <c r="L107" s="14" t="s">
        <v>19</v>
      </c>
      <c r="M107" s="14" t="s">
        <v>23</v>
      </c>
      <c r="N107" s="14" t="s">
        <v>28</v>
      </c>
      <c r="O107" s="19"/>
      <c r="P107" s="19"/>
      <c r="Q107" s="19"/>
      <c r="R107" s="19"/>
      <c r="S107" s="19">
        <v>3</v>
      </c>
      <c r="T107" s="19"/>
      <c r="U107" s="19"/>
      <c r="V107" s="19">
        <v>3</v>
      </c>
      <c r="W107" s="19"/>
      <c r="X107" s="19"/>
      <c r="Y107" s="19"/>
      <c r="Z107" s="19">
        <v>4</v>
      </c>
    </row>
    <row r="108" spans="1:26" ht="27" customHeight="1">
      <c r="A108" s="8">
        <v>582</v>
      </c>
      <c r="B108" s="8" t="s">
        <v>13</v>
      </c>
      <c r="C108" s="8" t="s">
        <v>14</v>
      </c>
      <c r="D108" s="13">
        <v>525</v>
      </c>
      <c r="E108" s="13">
        <v>121604</v>
      </c>
      <c r="F108" s="13">
        <v>69</v>
      </c>
      <c r="G108" s="13" t="s">
        <v>15</v>
      </c>
      <c r="H108" s="16" t="s">
        <v>48</v>
      </c>
      <c r="I108" s="13" t="s">
        <v>21</v>
      </c>
      <c r="J108" s="13" t="s">
        <v>22</v>
      </c>
      <c r="K108" s="13" t="s">
        <v>114</v>
      </c>
      <c r="L108" s="13" t="s">
        <v>19</v>
      </c>
      <c r="M108" s="13" t="s">
        <v>23</v>
      </c>
      <c r="N108" s="13" t="s">
        <v>28</v>
      </c>
      <c r="O108" s="18"/>
      <c r="P108" s="18"/>
      <c r="Q108" s="18"/>
      <c r="R108" s="18"/>
      <c r="S108" s="18"/>
      <c r="T108" s="18">
        <v>4</v>
      </c>
      <c r="U108" s="18"/>
      <c r="V108" s="18"/>
      <c r="W108" s="18">
        <v>4</v>
      </c>
      <c r="X108" s="18"/>
      <c r="Y108" s="18"/>
      <c r="Z108" s="18"/>
    </row>
    <row r="109" spans="1:26" ht="27" customHeight="1">
      <c r="A109" s="8">
        <v>582</v>
      </c>
      <c r="B109" s="8" t="s">
        <v>13</v>
      </c>
      <c r="C109" s="8" t="s">
        <v>14</v>
      </c>
      <c r="D109" s="14">
        <v>2015</v>
      </c>
      <c r="E109" s="14">
        <v>1084705</v>
      </c>
      <c r="F109" s="14">
        <v>2449</v>
      </c>
      <c r="G109" s="14" t="s">
        <v>15</v>
      </c>
      <c r="H109" s="17" t="s">
        <v>42</v>
      </c>
      <c r="I109" s="14" t="s">
        <v>21</v>
      </c>
      <c r="J109" s="14" t="s">
        <v>22</v>
      </c>
      <c r="K109" s="14" t="s">
        <v>116</v>
      </c>
      <c r="L109" s="14" t="s">
        <v>19</v>
      </c>
      <c r="M109" s="14" t="s">
        <v>23</v>
      </c>
      <c r="N109" s="14" t="s">
        <v>24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27" customHeight="1">
      <c r="A110" s="8">
        <v>582</v>
      </c>
      <c r="B110" s="8" t="s">
        <v>13</v>
      </c>
      <c r="C110" s="8" t="s">
        <v>14</v>
      </c>
      <c r="D110" s="13">
        <v>528</v>
      </c>
      <c r="E110" s="13">
        <v>1107233</v>
      </c>
      <c r="F110" s="13">
        <v>47</v>
      </c>
      <c r="G110" s="13" t="s">
        <v>15</v>
      </c>
      <c r="H110" s="16" t="s">
        <v>103</v>
      </c>
      <c r="I110" s="13" t="s">
        <v>21</v>
      </c>
      <c r="J110" s="13" t="s">
        <v>22</v>
      </c>
      <c r="K110" s="13" t="s">
        <v>115</v>
      </c>
      <c r="L110" s="13" t="s">
        <v>19</v>
      </c>
      <c r="M110" s="13" t="s">
        <v>23</v>
      </c>
      <c r="N110" s="13" t="s">
        <v>28</v>
      </c>
      <c r="O110" s="18"/>
      <c r="P110" s="18"/>
      <c r="Q110" s="18"/>
      <c r="R110" s="18"/>
      <c r="S110" s="18"/>
      <c r="T110" s="18"/>
      <c r="U110" s="18">
        <v>4</v>
      </c>
      <c r="V110" s="18"/>
      <c r="W110" s="18">
        <v>4</v>
      </c>
      <c r="X110" s="18"/>
      <c r="Y110" s="18"/>
      <c r="Z110" s="18"/>
    </row>
    <row r="111" spans="1:26" ht="27" customHeight="1">
      <c r="A111" s="8">
        <v>582</v>
      </c>
      <c r="B111" s="8" t="s">
        <v>13</v>
      </c>
      <c r="C111" s="8" t="s">
        <v>14</v>
      </c>
      <c r="D111" s="14">
        <v>314</v>
      </c>
      <c r="E111" s="14">
        <v>121636</v>
      </c>
      <c r="F111" s="14">
        <v>3755</v>
      </c>
      <c r="G111" s="14" t="s">
        <v>15</v>
      </c>
      <c r="H111" s="17" t="s">
        <v>65</v>
      </c>
      <c r="I111" s="14" t="s">
        <v>21</v>
      </c>
      <c r="J111" s="14" t="s">
        <v>22</v>
      </c>
      <c r="K111" s="14" t="s">
        <v>114</v>
      </c>
      <c r="L111" s="14" t="s">
        <v>19</v>
      </c>
      <c r="M111" s="14" t="s">
        <v>23</v>
      </c>
      <c r="N111" s="14" t="s">
        <v>28</v>
      </c>
      <c r="O111" s="19"/>
      <c r="P111" s="19"/>
      <c r="Q111" s="19"/>
      <c r="R111" s="19"/>
      <c r="S111" s="19">
        <v>4</v>
      </c>
      <c r="T111" s="19"/>
      <c r="U111" s="19"/>
      <c r="V111" s="19">
        <v>4</v>
      </c>
      <c r="W111" s="19"/>
      <c r="X111" s="19"/>
      <c r="Y111" s="19"/>
      <c r="Z111" s="19">
        <v>4</v>
      </c>
    </row>
    <row r="112" spans="1:26" ht="27" customHeight="1">
      <c r="A112" s="8">
        <v>582</v>
      </c>
      <c r="B112" s="8" t="s">
        <v>13</v>
      </c>
      <c r="C112" s="8" t="s">
        <v>14</v>
      </c>
      <c r="D112" s="13">
        <v>2012</v>
      </c>
      <c r="E112" s="13">
        <v>1106427</v>
      </c>
      <c r="F112" s="13">
        <v>3755</v>
      </c>
      <c r="G112" s="13" t="s">
        <v>15</v>
      </c>
      <c r="H112" s="16" t="s">
        <v>65</v>
      </c>
      <c r="I112" s="13" t="s">
        <v>21</v>
      </c>
      <c r="J112" s="13" t="s">
        <v>22</v>
      </c>
      <c r="K112" s="13" t="s">
        <v>115</v>
      </c>
      <c r="L112" s="13" t="s">
        <v>19</v>
      </c>
      <c r="M112" s="13" t="s">
        <v>23</v>
      </c>
      <c r="N112" s="13" t="s">
        <v>24</v>
      </c>
      <c r="O112" s="18"/>
      <c r="P112" s="18"/>
      <c r="Q112" s="18"/>
      <c r="R112" s="18"/>
      <c r="S112" s="18"/>
      <c r="T112" s="18"/>
      <c r="U112" s="18"/>
      <c r="V112" s="18">
        <v>3</v>
      </c>
      <c r="W112" s="18"/>
      <c r="X112" s="18"/>
      <c r="Y112" s="18"/>
      <c r="Z112" s="18">
        <v>3</v>
      </c>
    </row>
    <row r="113" spans="1:26" ht="27" customHeight="1">
      <c r="A113" s="8">
        <v>582</v>
      </c>
      <c r="B113" s="8" t="s">
        <v>13</v>
      </c>
      <c r="C113" s="8" t="s">
        <v>14</v>
      </c>
      <c r="D113" s="14" t="s">
        <v>128</v>
      </c>
      <c r="E113" s="14">
        <v>1107234</v>
      </c>
      <c r="F113" s="14">
        <v>220</v>
      </c>
      <c r="G113" s="14" t="s">
        <v>15</v>
      </c>
      <c r="H113" s="17" t="s">
        <v>83</v>
      </c>
      <c r="I113" s="14" t="s">
        <v>36</v>
      </c>
      <c r="J113" s="14" t="s">
        <v>22</v>
      </c>
      <c r="K113" s="14" t="s">
        <v>114</v>
      </c>
      <c r="L113" s="14" t="s">
        <v>19</v>
      </c>
      <c r="M113" s="14" t="s">
        <v>23</v>
      </c>
      <c r="N113" s="14" t="s">
        <v>28</v>
      </c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27" customHeight="1">
      <c r="A114" s="8">
        <v>582</v>
      </c>
      <c r="B114" s="8" t="s">
        <v>13</v>
      </c>
      <c r="C114" s="8" t="s">
        <v>14</v>
      </c>
      <c r="D114" s="13">
        <v>756</v>
      </c>
      <c r="E114" s="13">
        <v>1107216</v>
      </c>
      <c r="F114" s="13">
        <v>48</v>
      </c>
      <c r="G114" s="13" t="s">
        <v>15</v>
      </c>
      <c r="H114" s="16" t="s">
        <v>94</v>
      </c>
      <c r="I114" s="13" t="s">
        <v>17</v>
      </c>
      <c r="J114" s="13" t="s">
        <v>22</v>
      </c>
      <c r="K114" s="13" t="s">
        <v>114</v>
      </c>
      <c r="L114" s="13" t="s">
        <v>19</v>
      </c>
      <c r="M114" s="13" t="s">
        <v>23</v>
      </c>
      <c r="N114" s="13" t="s">
        <v>28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7" customHeight="1">
      <c r="A115" s="8">
        <v>582</v>
      </c>
      <c r="B115" s="8" t="s">
        <v>13</v>
      </c>
      <c r="C115" s="8" t="s">
        <v>14</v>
      </c>
      <c r="D115" s="14">
        <v>212</v>
      </c>
      <c r="E115" s="14">
        <v>121638</v>
      </c>
      <c r="F115" s="14">
        <v>49</v>
      </c>
      <c r="G115" s="14" t="s">
        <v>15</v>
      </c>
      <c r="H115" s="17" t="s">
        <v>112</v>
      </c>
      <c r="I115" s="14" t="s">
        <v>21</v>
      </c>
      <c r="J115" s="14" t="s">
        <v>22</v>
      </c>
      <c r="K115" s="14" t="s">
        <v>114</v>
      </c>
      <c r="L115" s="14" t="s">
        <v>19</v>
      </c>
      <c r="M115" s="14" t="s">
        <v>23</v>
      </c>
      <c r="N115" s="14" t="s">
        <v>28</v>
      </c>
      <c r="O115" s="19" t="s">
        <v>149</v>
      </c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27" customHeight="1">
      <c r="A116" s="8">
        <v>582</v>
      </c>
      <c r="B116" s="8" t="s">
        <v>13</v>
      </c>
      <c r="C116" s="8" t="s">
        <v>14</v>
      </c>
      <c r="D116" s="13">
        <v>2007</v>
      </c>
      <c r="E116" s="13">
        <v>103404</v>
      </c>
      <c r="F116" s="13">
        <v>51</v>
      </c>
      <c r="G116" s="13" t="s">
        <v>15</v>
      </c>
      <c r="H116" s="16" t="s">
        <v>97</v>
      </c>
      <c r="I116" s="13" t="s">
        <v>21</v>
      </c>
      <c r="J116" s="13" t="s">
        <v>22</v>
      </c>
      <c r="K116" s="13" t="s">
        <v>114</v>
      </c>
      <c r="L116" s="13" t="s">
        <v>19</v>
      </c>
      <c r="M116" s="13" t="s">
        <v>23</v>
      </c>
      <c r="N116" s="13" t="s">
        <v>38</v>
      </c>
      <c r="O116" s="18">
        <v>4</v>
      </c>
      <c r="P116" s="18"/>
      <c r="Q116" s="18"/>
      <c r="R116" s="18">
        <v>4</v>
      </c>
      <c r="S116" s="18"/>
      <c r="T116" s="18"/>
      <c r="U116" s="18">
        <v>3</v>
      </c>
      <c r="V116" s="18"/>
      <c r="W116" s="18"/>
      <c r="X116" s="18">
        <v>5</v>
      </c>
      <c r="Y116" s="18"/>
      <c r="Z116" s="18"/>
    </row>
    <row r="117" spans="1:26" ht="27" customHeight="1">
      <c r="A117" s="8">
        <v>582</v>
      </c>
      <c r="B117" s="8" t="s">
        <v>13</v>
      </c>
      <c r="C117" s="8" t="s">
        <v>14</v>
      </c>
      <c r="D117" s="14">
        <v>404</v>
      </c>
      <c r="E117" s="14">
        <v>13854</v>
      </c>
      <c r="F117" s="14">
        <v>51</v>
      </c>
      <c r="G117" s="14" t="s">
        <v>15</v>
      </c>
      <c r="H117" s="17" t="s">
        <v>97</v>
      </c>
      <c r="I117" s="14" t="s">
        <v>21</v>
      </c>
      <c r="J117" s="14" t="s">
        <v>22</v>
      </c>
      <c r="K117" s="14" t="s">
        <v>114</v>
      </c>
      <c r="L117" s="14" t="s">
        <v>19</v>
      </c>
      <c r="M117" s="14" t="s">
        <v>23</v>
      </c>
      <c r="N117" s="14" t="s">
        <v>28</v>
      </c>
      <c r="O117" s="19">
        <v>4</v>
      </c>
      <c r="P117" s="19"/>
      <c r="Q117" s="19"/>
      <c r="R117" s="19">
        <v>3</v>
      </c>
      <c r="S117" s="19"/>
      <c r="T117" s="19"/>
      <c r="U117" s="19">
        <v>4</v>
      </c>
      <c r="V117" s="19"/>
      <c r="W117" s="19"/>
      <c r="X117" s="19">
        <v>4</v>
      </c>
      <c r="Y117" s="19"/>
      <c r="Z117" s="19"/>
    </row>
  </sheetData>
  <autoFilter ref="A1:Z117">
    <filterColumn colId="7"/>
    <filterColumn colId="13"/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Z117"/>
  <sheetViews>
    <sheetView topLeftCell="D1" zoomScale="85" zoomScaleNormal="85" workbookViewId="0">
      <pane ySplit="1" topLeftCell="A2" activePane="bottomLeft" state="frozen"/>
      <selection activeCell="D1" sqref="D1"/>
      <selection pane="bottomLeft" activeCell="U14" sqref="U14"/>
    </sheetView>
  </sheetViews>
  <sheetFormatPr defaultRowHeight="15"/>
  <cols>
    <col min="1" max="1" width="0" hidden="1" customWidth="1"/>
    <col min="2" max="2" width="26.140625" hidden="1" customWidth="1"/>
    <col min="3" max="3" width="25.42578125" hidden="1" customWidth="1"/>
    <col min="4" max="4" width="17.28515625" customWidth="1"/>
    <col min="5" max="5" width="18.28515625" customWidth="1"/>
    <col min="6" max="6" width="21.7109375" hidden="1" customWidth="1"/>
    <col min="7" max="7" width="25.140625" hidden="1" customWidth="1"/>
    <col min="8" max="8" width="56.85546875" customWidth="1"/>
    <col min="9" max="9" width="18.28515625" customWidth="1"/>
    <col min="10" max="10" width="22" hidden="1" customWidth="1"/>
    <col min="11" max="11" width="17.140625" customWidth="1"/>
    <col min="12" max="12" width="13.140625" hidden="1" customWidth="1"/>
    <col min="13" max="13" width="14" hidden="1" customWidth="1"/>
    <col min="14" max="14" width="23.5703125" customWidth="1"/>
    <col min="22" max="24" width="9.140625" style="2"/>
  </cols>
  <sheetData>
    <row r="1" spans="1:26" s="21" customFormat="1" ht="54" customHeight="1">
      <c r="A1" s="1"/>
      <c r="B1" s="1"/>
      <c r="C1" s="1"/>
      <c r="D1" s="20" t="s">
        <v>118</v>
      </c>
      <c r="E1" s="20" t="s">
        <v>117</v>
      </c>
      <c r="F1" s="12"/>
      <c r="G1" s="12"/>
      <c r="H1" s="20" t="s">
        <v>5</v>
      </c>
      <c r="I1" s="20" t="s">
        <v>6</v>
      </c>
      <c r="J1" s="20" t="s">
        <v>7</v>
      </c>
      <c r="K1" s="20" t="s">
        <v>113</v>
      </c>
      <c r="L1" s="20" t="s">
        <v>8</v>
      </c>
      <c r="M1" s="20" t="s">
        <v>9</v>
      </c>
      <c r="N1" s="20" t="s">
        <v>10</v>
      </c>
      <c r="O1" s="20">
        <v>2010</v>
      </c>
      <c r="P1" s="20">
        <v>2011</v>
      </c>
      <c r="Q1" s="20">
        <v>2012</v>
      </c>
      <c r="R1" s="20">
        <v>2013</v>
      </c>
      <c r="S1" s="20">
        <v>2014</v>
      </c>
      <c r="T1" s="20">
        <v>2015</v>
      </c>
      <c r="U1" s="20">
        <v>2016</v>
      </c>
      <c r="V1" s="20">
        <v>2017</v>
      </c>
      <c r="W1" s="20">
        <v>2018</v>
      </c>
      <c r="X1" s="20">
        <v>2019</v>
      </c>
      <c r="Y1" s="20">
        <v>2020</v>
      </c>
      <c r="Z1" s="20">
        <v>2021</v>
      </c>
    </row>
    <row r="2" spans="1:26" ht="27" customHeight="1">
      <c r="A2" s="8">
        <v>582</v>
      </c>
      <c r="B2" s="8" t="s">
        <v>13</v>
      </c>
      <c r="C2" s="8" t="s">
        <v>14</v>
      </c>
      <c r="D2" s="13">
        <v>3004</v>
      </c>
      <c r="E2" s="13">
        <v>1161626</v>
      </c>
      <c r="F2" s="13">
        <v>1</v>
      </c>
      <c r="G2" s="13" t="s">
        <v>15</v>
      </c>
      <c r="H2" s="16" t="s">
        <v>68</v>
      </c>
      <c r="I2" s="13" t="s">
        <v>21</v>
      </c>
      <c r="J2" s="13" t="s">
        <v>22</v>
      </c>
      <c r="K2" s="13" t="s">
        <v>114</v>
      </c>
      <c r="L2" s="13" t="s">
        <v>69</v>
      </c>
      <c r="M2" s="13" t="s">
        <v>23</v>
      </c>
      <c r="N2" s="13" t="s">
        <v>28</v>
      </c>
      <c r="O2" s="18"/>
      <c r="P2" s="18"/>
      <c r="Q2" s="18"/>
      <c r="R2" s="18"/>
      <c r="S2" s="18"/>
      <c r="T2" s="18"/>
      <c r="U2" s="18"/>
      <c r="V2" s="18"/>
      <c r="W2" s="18">
        <v>3</v>
      </c>
      <c r="X2" s="18"/>
      <c r="Y2" s="18"/>
      <c r="Z2" s="18"/>
    </row>
    <row r="3" spans="1:26" ht="27" customHeight="1">
      <c r="A3" s="8">
        <v>582</v>
      </c>
      <c r="B3" s="8" t="s">
        <v>13</v>
      </c>
      <c r="C3" s="8" t="s">
        <v>14</v>
      </c>
      <c r="D3" s="14">
        <v>515</v>
      </c>
      <c r="E3" s="14">
        <v>41011</v>
      </c>
      <c r="F3" s="14">
        <v>1</v>
      </c>
      <c r="G3" s="14" t="s">
        <v>15</v>
      </c>
      <c r="H3" s="17" t="s">
        <v>68</v>
      </c>
      <c r="I3" s="14" t="s">
        <v>21</v>
      </c>
      <c r="J3" s="14" t="s">
        <v>22</v>
      </c>
      <c r="K3" s="14" t="s">
        <v>115</v>
      </c>
      <c r="L3" s="14" t="s">
        <v>19</v>
      </c>
      <c r="M3" s="14" t="s">
        <v>23</v>
      </c>
      <c r="N3" s="14" t="s">
        <v>28</v>
      </c>
      <c r="O3" s="19"/>
      <c r="P3" s="19"/>
      <c r="Q3" s="19">
        <v>5</v>
      </c>
      <c r="R3" s="19"/>
      <c r="S3" s="19"/>
      <c r="T3" s="19">
        <v>5</v>
      </c>
      <c r="U3" s="19"/>
      <c r="V3" s="19"/>
      <c r="W3" s="19">
        <v>5</v>
      </c>
      <c r="X3" s="19"/>
      <c r="Y3" s="19"/>
      <c r="Z3" s="19"/>
    </row>
    <row r="4" spans="1:26" ht="27" hidden="1" customHeight="1">
      <c r="A4" s="8">
        <v>582</v>
      </c>
      <c r="B4" s="8" t="s">
        <v>13</v>
      </c>
      <c r="C4" s="8" t="s">
        <v>14</v>
      </c>
      <c r="D4" s="13">
        <v>2005</v>
      </c>
      <c r="E4" s="13">
        <v>103408</v>
      </c>
      <c r="F4" s="13">
        <v>1</v>
      </c>
      <c r="G4" s="13" t="s">
        <v>15</v>
      </c>
      <c r="H4" s="16" t="s">
        <v>68</v>
      </c>
      <c r="I4" s="13" t="s">
        <v>21</v>
      </c>
      <c r="J4" s="13" t="s">
        <v>22</v>
      </c>
      <c r="K4" s="13" t="s">
        <v>115</v>
      </c>
      <c r="L4" s="13" t="s">
        <v>19</v>
      </c>
      <c r="M4" s="13" t="s">
        <v>23</v>
      </c>
      <c r="N4" s="13" t="s">
        <v>38</v>
      </c>
      <c r="O4" s="18"/>
      <c r="P4" s="18"/>
      <c r="Q4" s="18">
        <v>5</v>
      </c>
      <c r="R4" s="18"/>
      <c r="S4" s="18"/>
      <c r="T4" s="18">
        <v>3</v>
      </c>
      <c r="U4" s="18"/>
      <c r="V4" s="18"/>
      <c r="W4" s="18">
        <v>3</v>
      </c>
      <c r="X4" s="18"/>
      <c r="Y4" s="18"/>
      <c r="Z4" s="18"/>
    </row>
    <row r="5" spans="1:26" ht="27" hidden="1" customHeight="1">
      <c r="A5" s="8">
        <v>582</v>
      </c>
      <c r="B5" s="8" t="s">
        <v>13</v>
      </c>
      <c r="C5" s="8" t="s">
        <v>14</v>
      </c>
      <c r="D5" s="14">
        <v>2004</v>
      </c>
      <c r="E5" s="14">
        <v>103410</v>
      </c>
      <c r="F5" s="14">
        <v>1</v>
      </c>
      <c r="G5" s="14" t="s">
        <v>15</v>
      </c>
      <c r="H5" s="17" t="s">
        <v>68</v>
      </c>
      <c r="I5" s="14" t="s">
        <v>21</v>
      </c>
      <c r="J5" s="14" t="s">
        <v>22</v>
      </c>
      <c r="K5" s="14" t="s">
        <v>116</v>
      </c>
      <c r="L5" s="14" t="s">
        <v>19</v>
      </c>
      <c r="M5" s="14" t="s">
        <v>23</v>
      </c>
      <c r="N5" s="14" t="s">
        <v>38</v>
      </c>
      <c r="O5" s="19"/>
      <c r="P5" s="19"/>
      <c r="Q5" s="19">
        <v>5</v>
      </c>
      <c r="R5" s="19"/>
      <c r="S5" s="19"/>
      <c r="T5" s="19">
        <v>3</v>
      </c>
      <c r="U5" s="19"/>
      <c r="V5" s="19"/>
      <c r="W5" s="19">
        <v>3</v>
      </c>
      <c r="X5" s="19"/>
      <c r="Y5" s="19"/>
      <c r="Z5" s="19"/>
    </row>
    <row r="6" spans="1:26" ht="27" customHeight="1">
      <c r="A6" s="8">
        <v>582</v>
      </c>
      <c r="B6" s="8" t="s">
        <v>13</v>
      </c>
      <c r="C6" s="8" t="s">
        <v>14</v>
      </c>
      <c r="D6" s="13">
        <v>501</v>
      </c>
      <c r="E6" s="13">
        <v>13852</v>
      </c>
      <c r="F6" s="13">
        <v>1</v>
      </c>
      <c r="G6" s="13" t="s">
        <v>15</v>
      </c>
      <c r="H6" s="16" t="s">
        <v>68</v>
      </c>
      <c r="I6" s="13" t="s">
        <v>21</v>
      </c>
      <c r="J6" s="13" t="s">
        <v>22</v>
      </c>
      <c r="K6" s="13" t="s">
        <v>114</v>
      </c>
      <c r="L6" s="13" t="s">
        <v>19</v>
      </c>
      <c r="M6" s="13" t="s">
        <v>23</v>
      </c>
      <c r="N6" s="13" t="s">
        <v>28</v>
      </c>
      <c r="O6" s="18"/>
      <c r="P6" s="18"/>
      <c r="Q6" s="18">
        <v>5</v>
      </c>
      <c r="R6" s="18"/>
      <c r="S6" s="18"/>
      <c r="T6" s="18">
        <v>5</v>
      </c>
      <c r="U6" s="18"/>
      <c r="V6" s="18"/>
      <c r="W6" s="18">
        <v>5</v>
      </c>
      <c r="X6" s="18"/>
      <c r="Y6" s="18"/>
      <c r="Z6" s="18"/>
    </row>
    <row r="7" spans="1:26" ht="27" customHeight="1">
      <c r="A7" s="8">
        <v>582</v>
      </c>
      <c r="B7" s="8" t="s">
        <v>13</v>
      </c>
      <c r="C7" s="8" t="s">
        <v>14</v>
      </c>
      <c r="D7" s="14">
        <v>3003</v>
      </c>
      <c r="E7" s="14">
        <v>1084796</v>
      </c>
      <c r="F7" s="14">
        <v>138</v>
      </c>
      <c r="G7" s="14" t="s">
        <v>15</v>
      </c>
      <c r="H7" s="17" t="s">
        <v>35</v>
      </c>
      <c r="I7" s="14" t="s">
        <v>36</v>
      </c>
      <c r="J7" s="14" t="s">
        <v>22</v>
      </c>
      <c r="K7" s="14" t="s">
        <v>116</v>
      </c>
      <c r="L7" s="14" t="s">
        <v>19</v>
      </c>
      <c r="M7" s="14" t="s">
        <v>23</v>
      </c>
      <c r="N7" s="14" t="s">
        <v>28</v>
      </c>
      <c r="O7" s="19" t="s">
        <v>149</v>
      </c>
      <c r="P7" s="19"/>
      <c r="Q7" s="19"/>
      <c r="R7" s="19">
        <v>2</v>
      </c>
      <c r="S7" s="19"/>
      <c r="T7" s="19"/>
      <c r="U7" s="19">
        <v>4</v>
      </c>
      <c r="V7" s="19"/>
      <c r="W7" s="19"/>
      <c r="X7" s="19">
        <v>4</v>
      </c>
      <c r="Y7" s="19"/>
      <c r="Z7" s="19"/>
    </row>
    <row r="8" spans="1:26" ht="27" hidden="1" customHeight="1">
      <c r="A8" s="8">
        <v>582</v>
      </c>
      <c r="B8" s="8" t="s">
        <v>13</v>
      </c>
      <c r="C8" s="8" t="s">
        <v>14</v>
      </c>
      <c r="D8" s="13">
        <v>2001</v>
      </c>
      <c r="E8" s="13">
        <v>103376</v>
      </c>
      <c r="F8" s="13">
        <v>3</v>
      </c>
      <c r="G8" s="13" t="s">
        <v>15</v>
      </c>
      <c r="H8" s="16" t="s">
        <v>67</v>
      </c>
      <c r="I8" s="13" t="s">
        <v>21</v>
      </c>
      <c r="J8" s="13" t="s">
        <v>22</v>
      </c>
      <c r="K8" s="13" t="s">
        <v>114</v>
      </c>
      <c r="L8" s="13" t="s">
        <v>19</v>
      </c>
      <c r="M8" s="13" t="s">
        <v>23</v>
      </c>
      <c r="N8" s="13" t="s">
        <v>24</v>
      </c>
      <c r="O8" s="18">
        <v>5</v>
      </c>
      <c r="P8" s="18"/>
      <c r="Q8" s="18"/>
      <c r="R8" s="18">
        <v>4</v>
      </c>
      <c r="S8" s="18"/>
      <c r="T8" s="18"/>
      <c r="U8" s="18">
        <v>4</v>
      </c>
      <c r="V8" s="18"/>
      <c r="W8" s="18"/>
      <c r="X8" s="18">
        <v>4</v>
      </c>
      <c r="Y8" s="18"/>
      <c r="Z8" s="18"/>
    </row>
    <row r="9" spans="1:26" ht="27" customHeight="1">
      <c r="A9" s="8">
        <v>582</v>
      </c>
      <c r="B9" s="8" t="s">
        <v>13</v>
      </c>
      <c r="C9" s="8" t="s">
        <v>14</v>
      </c>
      <c r="D9" s="14">
        <v>401</v>
      </c>
      <c r="E9" s="14">
        <v>13859</v>
      </c>
      <c r="F9" s="14">
        <v>3</v>
      </c>
      <c r="G9" s="14" t="s">
        <v>15</v>
      </c>
      <c r="H9" s="17" t="s">
        <v>67</v>
      </c>
      <c r="I9" s="14" t="s">
        <v>21</v>
      </c>
      <c r="J9" s="14" t="s">
        <v>22</v>
      </c>
      <c r="K9" s="14" t="s">
        <v>114</v>
      </c>
      <c r="L9" s="14" t="s">
        <v>19</v>
      </c>
      <c r="M9" s="14" t="s">
        <v>23</v>
      </c>
      <c r="N9" s="14" t="s">
        <v>28</v>
      </c>
      <c r="O9" s="19">
        <v>4</v>
      </c>
      <c r="P9" s="19"/>
      <c r="Q9" s="19"/>
      <c r="R9" s="19">
        <v>4</v>
      </c>
      <c r="S9" s="19"/>
      <c r="T9" s="19"/>
      <c r="U9" s="19">
        <v>5</v>
      </c>
      <c r="V9" s="19"/>
      <c r="W9" s="19"/>
      <c r="X9" s="19">
        <v>5</v>
      </c>
      <c r="Y9" s="19"/>
      <c r="Z9" s="19"/>
    </row>
    <row r="10" spans="1:26" ht="27" customHeight="1">
      <c r="A10" s="8">
        <v>582</v>
      </c>
      <c r="B10" s="8" t="s">
        <v>13</v>
      </c>
      <c r="C10" s="8" t="s">
        <v>14</v>
      </c>
      <c r="D10" s="13">
        <v>407</v>
      </c>
      <c r="E10" s="13">
        <v>121620</v>
      </c>
      <c r="F10" s="13">
        <v>184</v>
      </c>
      <c r="G10" s="13" t="s">
        <v>15</v>
      </c>
      <c r="H10" s="16" t="s">
        <v>95</v>
      </c>
      <c r="I10" s="13" t="s">
        <v>36</v>
      </c>
      <c r="J10" s="13" t="s">
        <v>22</v>
      </c>
      <c r="K10" s="13" t="s">
        <v>114</v>
      </c>
      <c r="L10" s="13" t="s">
        <v>19</v>
      </c>
      <c r="M10" s="13" t="s">
        <v>23</v>
      </c>
      <c r="N10" s="13" t="s">
        <v>28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7" hidden="1" customHeight="1">
      <c r="A11" s="8">
        <v>582</v>
      </c>
      <c r="B11" s="8" t="s">
        <v>13</v>
      </c>
      <c r="C11" s="8" t="s">
        <v>14</v>
      </c>
      <c r="D11" s="14">
        <v>4002</v>
      </c>
      <c r="E11" s="14">
        <v>1292698</v>
      </c>
      <c r="F11" s="14">
        <v>4636</v>
      </c>
      <c r="G11" s="14" t="s">
        <v>15</v>
      </c>
      <c r="H11" s="17" t="s">
        <v>33</v>
      </c>
      <c r="I11" s="14" t="s">
        <v>21</v>
      </c>
      <c r="J11" s="14" t="s">
        <v>22</v>
      </c>
      <c r="K11" s="14" t="s">
        <v>115</v>
      </c>
      <c r="L11" s="14" t="s">
        <v>19</v>
      </c>
      <c r="M11" s="14" t="s">
        <v>23</v>
      </c>
      <c r="N11" s="14" t="s">
        <v>34</v>
      </c>
      <c r="O11" s="19"/>
      <c r="P11" s="19"/>
      <c r="Q11" s="19"/>
      <c r="R11" s="19"/>
      <c r="S11" s="19"/>
      <c r="T11" s="19"/>
      <c r="U11" s="19"/>
      <c r="V11" s="19"/>
      <c r="W11" s="19"/>
      <c r="X11" s="19">
        <v>4</v>
      </c>
      <c r="Y11" s="19"/>
      <c r="Z11" s="19"/>
    </row>
    <row r="12" spans="1:26" ht="27" customHeight="1">
      <c r="A12" s="8">
        <v>582</v>
      </c>
      <c r="B12" s="8" t="s">
        <v>13</v>
      </c>
      <c r="C12" s="8" t="s">
        <v>14</v>
      </c>
      <c r="D12" s="13">
        <v>308</v>
      </c>
      <c r="E12" s="13">
        <v>13896</v>
      </c>
      <c r="F12" s="13">
        <v>5</v>
      </c>
      <c r="G12" s="13"/>
      <c r="H12" s="16" t="s">
        <v>33</v>
      </c>
      <c r="I12" s="13" t="s">
        <v>21</v>
      </c>
      <c r="J12" s="13" t="s">
        <v>22</v>
      </c>
      <c r="K12" s="13" t="s">
        <v>114</v>
      </c>
      <c r="L12" s="13" t="s">
        <v>19</v>
      </c>
      <c r="M12" s="13" t="s">
        <v>23</v>
      </c>
      <c r="N12" s="13" t="s">
        <v>28</v>
      </c>
      <c r="O12" s="18"/>
      <c r="P12" s="18">
        <v>3</v>
      </c>
      <c r="Q12" s="18"/>
      <c r="R12" s="18"/>
      <c r="S12" s="18">
        <v>3</v>
      </c>
      <c r="T12" s="18"/>
      <c r="U12" s="18"/>
      <c r="V12" s="18"/>
      <c r="W12" s="18"/>
      <c r="X12" s="18">
        <v>5</v>
      </c>
      <c r="Y12" s="18"/>
      <c r="Z12" s="18"/>
    </row>
    <row r="13" spans="1:26" ht="27" customHeight="1">
      <c r="A13" s="8">
        <v>582</v>
      </c>
      <c r="B13" s="8" t="s">
        <v>13</v>
      </c>
      <c r="C13" s="8" t="s">
        <v>14</v>
      </c>
      <c r="D13" s="14">
        <v>509</v>
      </c>
      <c r="E13" s="14">
        <v>13849</v>
      </c>
      <c r="F13" s="14">
        <v>6</v>
      </c>
      <c r="G13" s="14" t="s">
        <v>15</v>
      </c>
      <c r="H13" s="17" t="s">
        <v>89</v>
      </c>
      <c r="I13" s="14" t="s">
        <v>21</v>
      </c>
      <c r="J13" s="14" t="s">
        <v>22</v>
      </c>
      <c r="K13" s="14" t="s">
        <v>114</v>
      </c>
      <c r="L13" s="14" t="s">
        <v>19</v>
      </c>
      <c r="M13" s="14" t="s">
        <v>23</v>
      </c>
      <c r="N13" s="14" t="s">
        <v>28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7" customHeight="1">
      <c r="A14" s="8">
        <v>582</v>
      </c>
      <c r="B14" s="8" t="s">
        <v>13</v>
      </c>
      <c r="C14" s="8" t="s">
        <v>14</v>
      </c>
      <c r="D14" s="13">
        <v>724</v>
      </c>
      <c r="E14" s="13">
        <v>5001112</v>
      </c>
      <c r="F14" s="13">
        <v>4282</v>
      </c>
      <c r="G14" s="13" t="s">
        <v>85</v>
      </c>
      <c r="H14" s="16" t="s">
        <v>58</v>
      </c>
      <c r="I14" s="13" t="s">
        <v>148</v>
      </c>
      <c r="J14" s="13" t="s">
        <v>22</v>
      </c>
      <c r="K14" s="13" t="s">
        <v>114</v>
      </c>
      <c r="L14" s="13" t="s">
        <v>19</v>
      </c>
      <c r="M14" s="13"/>
      <c r="N14" s="13" t="s">
        <v>28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7" customHeight="1">
      <c r="A15" s="8">
        <v>582</v>
      </c>
      <c r="B15" s="8" t="s">
        <v>13</v>
      </c>
      <c r="C15" s="8" t="s">
        <v>14</v>
      </c>
      <c r="D15" s="14">
        <v>725</v>
      </c>
      <c r="E15" s="14">
        <v>39136</v>
      </c>
      <c r="F15" s="14">
        <v>90</v>
      </c>
      <c r="G15" s="14" t="s">
        <v>15</v>
      </c>
      <c r="H15" s="17" t="s">
        <v>120</v>
      </c>
      <c r="I15" s="14" t="s">
        <v>21</v>
      </c>
      <c r="J15" s="14" t="s">
        <v>22</v>
      </c>
      <c r="K15" s="14" t="s">
        <v>114</v>
      </c>
      <c r="L15" s="14" t="s">
        <v>19</v>
      </c>
      <c r="M15" s="14" t="s">
        <v>23</v>
      </c>
      <c r="N15" s="14" t="s">
        <v>28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7" customHeight="1">
      <c r="A16" s="8"/>
      <c r="B16" s="8" t="s">
        <v>13</v>
      </c>
      <c r="C16" s="8" t="s">
        <v>14</v>
      </c>
      <c r="D16" s="13">
        <v>726</v>
      </c>
      <c r="E16" s="13">
        <v>39137</v>
      </c>
      <c r="F16" s="13">
        <v>90</v>
      </c>
      <c r="G16" s="13" t="s">
        <v>15</v>
      </c>
      <c r="H16" s="16" t="s">
        <v>119</v>
      </c>
      <c r="I16" s="13" t="s">
        <v>21</v>
      </c>
      <c r="J16" s="13" t="s">
        <v>22</v>
      </c>
      <c r="K16" s="13" t="s">
        <v>114</v>
      </c>
      <c r="L16" s="13" t="s">
        <v>19</v>
      </c>
      <c r="M16" s="13" t="s">
        <v>23</v>
      </c>
      <c r="N16" s="13" t="s">
        <v>28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7" customHeight="1">
      <c r="A17" s="8">
        <v>582</v>
      </c>
      <c r="B17" s="8" t="s">
        <v>13</v>
      </c>
      <c r="C17" s="8" t="s">
        <v>14</v>
      </c>
      <c r="D17" s="14">
        <v>728</v>
      </c>
      <c r="E17" s="14">
        <v>84840</v>
      </c>
      <c r="F17" s="14">
        <v>92</v>
      </c>
      <c r="G17" s="14" t="s">
        <v>15</v>
      </c>
      <c r="H17" s="17" t="s">
        <v>71</v>
      </c>
      <c r="I17" s="14" t="s">
        <v>17</v>
      </c>
      <c r="J17" s="14" t="s">
        <v>22</v>
      </c>
      <c r="K17" s="14" t="s">
        <v>114</v>
      </c>
      <c r="L17" s="14" t="s">
        <v>19</v>
      </c>
      <c r="M17" s="14" t="s">
        <v>23</v>
      </c>
      <c r="N17" s="14" t="s">
        <v>28</v>
      </c>
      <c r="O17" s="19"/>
      <c r="P17" s="19">
        <v>3</v>
      </c>
      <c r="Q17" s="19"/>
      <c r="R17" s="19"/>
      <c r="S17" s="19">
        <v>3</v>
      </c>
      <c r="T17" s="19"/>
      <c r="U17" s="19"/>
      <c r="V17" s="19">
        <v>4</v>
      </c>
      <c r="W17" s="19"/>
      <c r="X17" s="19"/>
      <c r="Y17" s="19"/>
      <c r="Z17" s="19">
        <v>3</v>
      </c>
    </row>
    <row r="18" spans="1:26" ht="27" customHeight="1">
      <c r="A18" s="8">
        <v>582</v>
      </c>
      <c r="B18" s="8" t="s">
        <v>13</v>
      </c>
      <c r="C18" s="8" t="s">
        <v>14</v>
      </c>
      <c r="D18" s="13">
        <v>727</v>
      </c>
      <c r="E18" s="13">
        <v>84839</v>
      </c>
      <c r="F18" s="13">
        <v>92</v>
      </c>
      <c r="G18" s="13" t="s">
        <v>15</v>
      </c>
      <c r="H18" s="16" t="s">
        <v>71</v>
      </c>
      <c r="I18" s="13" t="s">
        <v>21</v>
      </c>
      <c r="J18" s="13" t="s">
        <v>22</v>
      </c>
      <c r="K18" s="13" t="s">
        <v>114</v>
      </c>
      <c r="L18" s="13" t="s">
        <v>19</v>
      </c>
      <c r="M18" s="13" t="s">
        <v>23</v>
      </c>
      <c r="N18" s="13" t="s">
        <v>28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7" customHeight="1">
      <c r="A19" s="8">
        <v>582</v>
      </c>
      <c r="B19" s="8" t="s">
        <v>13</v>
      </c>
      <c r="C19" s="8" t="s">
        <v>14</v>
      </c>
      <c r="D19" s="14">
        <v>307</v>
      </c>
      <c r="E19" s="14">
        <v>13881</v>
      </c>
      <c r="F19" s="14">
        <v>63</v>
      </c>
      <c r="G19" s="14" t="s">
        <v>15</v>
      </c>
      <c r="H19" s="17" t="s">
        <v>88</v>
      </c>
      <c r="I19" s="14" t="s">
        <v>21</v>
      </c>
      <c r="J19" s="14" t="s">
        <v>22</v>
      </c>
      <c r="K19" s="14" t="s">
        <v>114</v>
      </c>
      <c r="L19" s="14" t="s">
        <v>19</v>
      </c>
      <c r="M19" s="14" t="s">
        <v>23</v>
      </c>
      <c r="N19" s="14" t="s">
        <v>28</v>
      </c>
      <c r="O19" s="19"/>
      <c r="P19" s="19">
        <v>5</v>
      </c>
      <c r="Q19" s="19"/>
      <c r="R19" s="19"/>
      <c r="S19" s="19">
        <v>4</v>
      </c>
      <c r="T19" s="19"/>
      <c r="U19" s="19"/>
      <c r="V19" s="19">
        <v>4</v>
      </c>
      <c r="W19" s="19"/>
      <c r="X19" s="19"/>
      <c r="Y19" s="19"/>
      <c r="Z19" s="19">
        <v>4</v>
      </c>
    </row>
    <row r="20" spans="1:26" ht="27" customHeight="1">
      <c r="A20" s="8">
        <v>582</v>
      </c>
      <c r="B20" s="8" t="s">
        <v>13</v>
      </c>
      <c r="C20" s="8" t="s">
        <v>14</v>
      </c>
      <c r="D20" s="13">
        <v>128</v>
      </c>
      <c r="E20" s="13">
        <v>5001111</v>
      </c>
      <c r="F20" s="13">
        <v>4291</v>
      </c>
      <c r="G20" s="13" t="s">
        <v>85</v>
      </c>
      <c r="H20" s="16" t="s">
        <v>37</v>
      </c>
      <c r="I20" s="13" t="s">
        <v>148</v>
      </c>
      <c r="J20" s="13" t="s">
        <v>22</v>
      </c>
      <c r="K20" s="13" t="s">
        <v>114</v>
      </c>
      <c r="L20" s="13" t="s">
        <v>19</v>
      </c>
      <c r="M20" s="13"/>
      <c r="N20" s="13" t="s">
        <v>28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7" customHeight="1">
      <c r="A21" s="8">
        <v>582</v>
      </c>
      <c r="B21" s="8" t="s">
        <v>13</v>
      </c>
      <c r="C21" s="8" t="s">
        <v>14</v>
      </c>
      <c r="D21" s="14">
        <v>111</v>
      </c>
      <c r="E21" s="14">
        <v>45328</v>
      </c>
      <c r="F21" s="14">
        <v>9</v>
      </c>
      <c r="G21" s="14" t="s">
        <v>15</v>
      </c>
      <c r="H21" s="17" t="s">
        <v>37</v>
      </c>
      <c r="I21" s="14" t="s">
        <v>17</v>
      </c>
      <c r="J21" s="14" t="s">
        <v>22</v>
      </c>
      <c r="K21" s="14" t="s">
        <v>114</v>
      </c>
      <c r="L21" s="14" t="s">
        <v>19</v>
      </c>
      <c r="M21" s="14" t="s">
        <v>23</v>
      </c>
      <c r="N21" s="14" t="s">
        <v>28</v>
      </c>
      <c r="O21" s="19"/>
      <c r="P21" s="19">
        <v>4</v>
      </c>
      <c r="Q21" s="19"/>
      <c r="R21" s="19"/>
      <c r="S21" s="19">
        <v>4</v>
      </c>
      <c r="T21" s="19"/>
      <c r="U21" s="19"/>
      <c r="V21" s="19">
        <v>4</v>
      </c>
      <c r="W21" s="19"/>
      <c r="X21" s="19"/>
      <c r="Y21" s="19"/>
      <c r="Z21" s="19">
        <v>5</v>
      </c>
    </row>
    <row r="22" spans="1:26" ht="27" hidden="1" customHeight="1">
      <c r="A22" s="8">
        <v>582</v>
      </c>
      <c r="B22" s="8" t="s">
        <v>13</v>
      </c>
      <c r="C22" s="8" t="s">
        <v>14</v>
      </c>
      <c r="D22" s="13">
        <v>2010</v>
      </c>
      <c r="E22" s="13">
        <v>1084792</v>
      </c>
      <c r="F22" s="13">
        <v>9</v>
      </c>
      <c r="G22" s="13" t="s">
        <v>15</v>
      </c>
      <c r="H22" s="16" t="s">
        <v>37</v>
      </c>
      <c r="I22" s="13" t="s">
        <v>17</v>
      </c>
      <c r="J22" s="13" t="s">
        <v>22</v>
      </c>
      <c r="K22" s="13" t="s">
        <v>114</v>
      </c>
      <c r="L22" s="13" t="s">
        <v>19</v>
      </c>
      <c r="M22" s="13" t="s">
        <v>23</v>
      </c>
      <c r="N22" s="13" t="s">
        <v>38</v>
      </c>
      <c r="O22" s="18"/>
      <c r="P22" s="18"/>
      <c r="Q22" s="18"/>
      <c r="R22" s="18"/>
      <c r="S22" s="18">
        <v>3</v>
      </c>
      <c r="T22" s="18"/>
      <c r="U22" s="18"/>
      <c r="V22" s="18">
        <v>4</v>
      </c>
      <c r="W22" s="18"/>
      <c r="X22" s="18"/>
      <c r="Y22" s="18"/>
      <c r="Z22" s="18">
        <v>3</v>
      </c>
    </row>
    <row r="23" spans="1:26" ht="27" customHeight="1">
      <c r="A23" s="8">
        <v>582</v>
      </c>
      <c r="B23" s="8" t="s">
        <v>13</v>
      </c>
      <c r="C23" s="8" t="s">
        <v>14</v>
      </c>
      <c r="D23" s="14">
        <v>127</v>
      </c>
      <c r="E23" s="14">
        <v>1113713</v>
      </c>
      <c r="F23" s="14">
        <v>9</v>
      </c>
      <c r="G23" s="14" t="s">
        <v>15</v>
      </c>
      <c r="H23" s="17" t="s">
        <v>37</v>
      </c>
      <c r="I23" s="14" t="s">
        <v>21</v>
      </c>
      <c r="J23" s="14" t="s">
        <v>22</v>
      </c>
      <c r="K23" s="14" t="s">
        <v>114</v>
      </c>
      <c r="L23" s="14" t="s">
        <v>19</v>
      </c>
      <c r="M23" s="14" t="s">
        <v>23</v>
      </c>
      <c r="N23" s="14" t="s">
        <v>28</v>
      </c>
      <c r="O23" s="19"/>
      <c r="P23" s="19">
        <v>4</v>
      </c>
      <c r="Q23" s="19"/>
      <c r="R23" s="19"/>
      <c r="S23" s="19">
        <v>4</v>
      </c>
      <c r="T23" s="19"/>
      <c r="U23" s="19"/>
      <c r="V23" s="19">
        <v>4</v>
      </c>
      <c r="W23" s="19"/>
      <c r="X23" s="19"/>
      <c r="Y23" s="19"/>
      <c r="Z23" s="19">
        <v>4</v>
      </c>
    </row>
    <row r="24" spans="1:26" ht="27" customHeight="1">
      <c r="A24" s="8">
        <v>582</v>
      </c>
      <c r="B24" s="8" t="s">
        <v>13</v>
      </c>
      <c r="C24" s="8" t="s">
        <v>14</v>
      </c>
      <c r="D24" s="13">
        <v>524</v>
      </c>
      <c r="E24" s="13">
        <v>84423</v>
      </c>
      <c r="F24" s="13">
        <v>10</v>
      </c>
      <c r="G24" s="13" t="s">
        <v>15</v>
      </c>
      <c r="H24" s="16" t="s">
        <v>53</v>
      </c>
      <c r="I24" s="13" t="s">
        <v>21</v>
      </c>
      <c r="J24" s="13" t="s">
        <v>22</v>
      </c>
      <c r="K24" s="13" t="s">
        <v>114</v>
      </c>
      <c r="L24" s="13" t="s">
        <v>19</v>
      </c>
      <c r="M24" s="13" t="s">
        <v>23</v>
      </c>
      <c r="N24" s="13" t="s">
        <v>28</v>
      </c>
      <c r="O24" s="18"/>
      <c r="P24" s="18"/>
      <c r="Q24" s="18">
        <v>5</v>
      </c>
      <c r="R24" s="18"/>
      <c r="S24" s="18"/>
      <c r="T24" s="18">
        <v>4</v>
      </c>
      <c r="U24" s="18"/>
      <c r="V24" s="18"/>
      <c r="W24" s="18">
        <v>4</v>
      </c>
      <c r="X24" s="18"/>
      <c r="Y24" s="18"/>
      <c r="Z24" s="18"/>
    </row>
    <row r="25" spans="1:26" ht="27" customHeight="1">
      <c r="A25" s="8">
        <v>582</v>
      </c>
      <c r="B25" s="8" t="s">
        <v>13</v>
      </c>
      <c r="C25" s="8" t="s">
        <v>14</v>
      </c>
      <c r="D25" s="14">
        <v>502</v>
      </c>
      <c r="E25" s="14">
        <v>13853</v>
      </c>
      <c r="F25" s="14">
        <v>10</v>
      </c>
      <c r="G25" s="14" t="s">
        <v>15</v>
      </c>
      <c r="H25" s="17" t="s">
        <v>53</v>
      </c>
      <c r="I25" s="14" t="s">
        <v>21</v>
      </c>
      <c r="J25" s="14" t="s">
        <v>22</v>
      </c>
      <c r="K25" s="14" t="s">
        <v>115</v>
      </c>
      <c r="L25" s="14" t="s">
        <v>19</v>
      </c>
      <c r="M25" s="14" t="s">
        <v>23</v>
      </c>
      <c r="N25" s="14" t="s">
        <v>28</v>
      </c>
      <c r="O25" s="19"/>
      <c r="P25" s="19"/>
      <c r="Q25" s="19">
        <v>5</v>
      </c>
      <c r="R25" s="19"/>
      <c r="S25" s="19"/>
      <c r="T25" s="19">
        <v>5</v>
      </c>
      <c r="U25" s="19"/>
      <c r="V25" s="19"/>
      <c r="W25" s="19">
        <v>5</v>
      </c>
      <c r="X25" s="19"/>
      <c r="Y25" s="19"/>
      <c r="Z25" s="19"/>
    </row>
    <row r="26" spans="1:26" ht="27" hidden="1" customHeight="1">
      <c r="A26" s="8">
        <v>582</v>
      </c>
      <c r="B26" s="8" t="s">
        <v>13</v>
      </c>
      <c r="C26" s="8" t="s">
        <v>14</v>
      </c>
      <c r="D26" s="13">
        <v>2013</v>
      </c>
      <c r="E26" s="13">
        <v>1106428</v>
      </c>
      <c r="F26" s="13">
        <v>11</v>
      </c>
      <c r="G26" s="13" t="s">
        <v>15</v>
      </c>
      <c r="H26" s="16" t="s">
        <v>74</v>
      </c>
      <c r="I26" s="13" t="s">
        <v>21</v>
      </c>
      <c r="J26" s="13" t="s">
        <v>22</v>
      </c>
      <c r="K26" s="13" t="s">
        <v>115</v>
      </c>
      <c r="L26" s="13" t="s">
        <v>19</v>
      </c>
      <c r="M26" s="13" t="s">
        <v>23</v>
      </c>
      <c r="N26" s="13" t="s">
        <v>38</v>
      </c>
      <c r="O26" s="18"/>
      <c r="P26" s="18"/>
      <c r="Q26" s="18"/>
      <c r="R26" s="18"/>
      <c r="S26" s="18"/>
      <c r="T26" s="18">
        <v>2</v>
      </c>
      <c r="U26" s="18"/>
      <c r="V26" s="18"/>
      <c r="W26" s="18">
        <v>1</v>
      </c>
      <c r="X26" s="18"/>
      <c r="Y26" s="18"/>
      <c r="Z26" s="18"/>
    </row>
    <row r="27" spans="1:26" ht="27" customHeight="1">
      <c r="A27" s="8">
        <v>582</v>
      </c>
      <c r="B27" s="8" t="s">
        <v>13</v>
      </c>
      <c r="C27" s="8" t="s">
        <v>14</v>
      </c>
      <c r="D27" s="14">
        <v>504</v>
      </c>
      <c r="E27" s="14">
        <v>41054</v>
      </c>
      <c r="F27" s="14">
        <v>11</v>
      </c>
      <c r="G27" s="14" t="s">
        <v>15</v>
      </c>
      <c r="H27" s="17" t="s">
        <v>74</v>
      </c>
      <c r="I27" s="14" t="s">
        <v>21</v>
      </c>
      <c r="J27" s="14" t="s">
        <v>22</v>
      </c>
      <c r="K27" s="14" t="s">
        <v>115</v>
      </c>
      <c r="L27" s="14" t="s">
        <v>19</v>
      </c>
      <c r="M27" s="14" t="s">
        <v>23</v>
      </c>
      <c r="N27" s="14" t="s">
        <v>28</v>
      </c>
      <c r="O27" s="19"/>
      <c r="P27" s="19"/>
      <c r="Q27" s="19">
        <v>3</v>
      </c>
      <c r="R27" s="19"/>
      <c r="S27" s="19"/>
      <c r="T27" s="19">
        <v>3</v>
      </c>
      <c r="U27" s="19"/>
      <c r="V27" s="19"/>
      <c r="W27" s="19">
        <v>2</v>
      </c>
      <c r="X27" s="19"/>
      <c r="Y27" s="19"/>
      <c r="Z27" s="19"/>
    </row>
    <row r="28" spans="1:26" ht="27" customHeight="1">
      <c r="A28" s="8">
        <v>582</v>
      </c>
      <c r="B28" s="8" t="s">
        <v>13</v>
      </c>
      <c r="C28" s="8" t="s">
        <v>14</v>
      </c>
      <c r="D28" s="13">
        <v>521</v>
      </c>
      <c r="E28" s="13">
        <v>13851</v>
      </c>
      <c r="F28" s="13">
        <v>11</v>
      </c>
      <c r="G28" s="13" t="s">
        <v>15</v>
      </c>
      <c r="H28" s="16" t="s">
        <v>74</v>
      </c>
      <c r="I28" s="13" t="s">
        <v>21</v>
      </c>
      <c r="J28" s="13" t="s">
        <v>22</v>
      </c>
      <c r="K28" s="13" t="s">
        <v>114</v>
      </c>
      <c r="L28" s="13" t="s">
        <v>19</v>
      </c>
      <c r="M28" s="13" t="s">
        <v>23</v>
      </c>
      <c r="N28" s="13" t="s">
        <v>28</v>
      </c>
      <c r="O28" s="18"/>
      <c r="P28" s="18"/>
      <c r="Q28" s="18">
        <v>3</v>
      </c>
      <c r="R28" s="18"/>
      <c r="S28" s="18"/>
      <c r="T28" s="18">
        <v>3</v>
      </c>
      <c r="U28" s="18"/>
      <c r="V28" s="18"/>
      <c r="W28" s="18">
        <v>3</v>
      </c>
      <c r="X28" s="18"/>
      <c r="Y28" s="18"/>
      <c r="Z28" s="18"/>
    </row>
    <row r="29" spans="1:26" ht="27" customHeight="1">
      <c r="A29" s="8">
        <v>582</v>
      </c>
      <c r="B29" s="8" t="s">
        <v>13</v>
      </c>
      <c r="C29" s="8" t="s">
        <v>14</v>
      </c>
      <c r="D29" s="14">
        <v>530</v>
      </c>
      <c r="E29" s="14">
        <v>112656</v>
      </c>
      <c r="F29" s="14">
        <v>12</v>
      </c>
      <c r="G29" s="14" t="s">
        <v>15</v>
      </c>
      <c r="H29" s="17" t="s">
        <v>81</v>
      </c>
      <c r="I29" s="14" t="s">
        <v>17</v>
      </c>
      <c r="J29" s="14" t="s">
        <v>22</v>
      </c>
      <c r="K29" s="14" t="s">
        <v>115</v>
      </c>
      <c r="L29" s="14" t="s">
        <v>19</v>
      </c>
      <c r="M29" s="14" t="s">
        <v>23</v>
      </c>
      <c r="N29" s="14" t="s">
        <v>28</v>
      </c>
      <c r="O29" s="19"/>
      <c r="P29" s="19"/>
      <c r="Q29" s="19"/>
      <c r="R29" s="19"/>
      <c r="S29" s="19"/>
      <c r="T29" s="19"/>
      <c r="U29" s="19"/>
      <c r="V29" s="19">
        <v>4</v>
      </c>
      <c r="W29" s="19"/>
      <c r="X29" s="19"/>
      <c r="Y29" s="19"/>
      <c r="Z29" s="19">
        <v>3</v>
      </c>
    </row>
    <row r="30" spans="1:26" ht="27" customHeight="1">
      <c r="A30" s="8">
        <v>582</v>
      </c>
      <c r="B30" s="8" t="s">
        <v>13</v>
      </c>
      <c r="C30" s="8" t="s">
        <v>14</v>
      </c>
      <c r="D30" s="13">
        <v>522</v>
      </c>
      <c r="E30" s="13">
        <v>18881</v>
      </c>
      <c r="F30" s="13">
        <v>12</v>
      </c>
      <c r="G30" s="13" t="s">
        <v>15</v>
      </c>
      <c r="H30" s="16" t="s">
        <v>81</v>
      </c>
      <c r="I30" s="13" t="s">
        <v>21</v>
      </c>
      <c r="J30" s="13" t="s">
        <v>22</v>
      </c>
      <c r="K30" s="13" t="s">
        <v>115</v>
      </c>
      <c r="L30" s="13" t="s">
        <v>19</v>
      </c>
      <c r="M30" s="13" t="s">
        <v>23</v>
      </c>
      <c r="N30" s="13" t="s">
        <v>28</v>
      </c>
      <c r="O30" s="18"/>
      <c r="P30" s="18">
        <v>3</v>
      </c>
      <c r="Q30" s="18"/>
      <c r="R30" s="18"/>
      <c r="S30" s="18">
        <v>3</v>
      </c>
      <c r="T30" s="18"/>
      <c r="U30" s="18"/>
      <c r="V30" s="18">
        <v>2</v>
      </c>
      <c r="W30" s="18"/>
      <c r="X30" s="18"/>
      <c r="Y30" s="18"/>
      <c r="Z30" s="18">
        <v>3</v>
      </c>
    </row>
    <row r="31" spans="1:26" ht="27" customHeight="1">
      <c r="A31" s="8">
        <v>582</v>
      </c>
      <c r="B31" s="8" t="s">
        <v>13</v>
      </c>
      <c r="C31" s="8" t="s">
        <v>14</v>
      </c>
      <c r="D31" s="14">
        <v>529</v>
      </c>
      <c r="E31" s="14">
        <v>1107232</v>
      </c>
      <c r="F31" s="14">
        <v>4574</v>
      </c>
      <c r="G31" s="14"/>
      <c r="H31" s="17" t="s">
        <v>60</v>
      </c>
      <c r="I31" s="14" t="s">
        <v>21</v>
      </c>
      <c r="J31" s="14" t="s">
        <v>22</v>
      </c>
      <c r="K31" s="14" t="s">
        <v>114</v>
      </c>
      <c r="L31" s="14" t="s">
        <v>19</v>
      </c>
      <c r="M31" s="14" t="s">
        <v>23</v>
      </c>
      <c r="N31" s="14" t="s">
        <v>28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7" customHeight="1">
      <c r="A32" s="8">
        <v>582</v>
      </c>
      <c r="B32" s="8" t="s">
        <v>13</v>
      </c>
      <c r="C32" s="8" t="s">
        <v>14</v>
      </c>
      <c r="D32" s="13">
        <v>507</v>
      </c>
      <c r="E32" s="13">
        <v>40152</v>
      </c>
      <c r="F32" s="13">
        <v>4663</v>
      </c>
      <c r="G32" s="13" t="s">
        <v>15</v>
      </c>
      <c r="H32" s="16" t="s">
        <v>104</v>
      </c>
      <c r="I32" s="13" t="s">
        <v>21</v>
      </c>
      <c r="J32" s="13" t="s">
        <v>22</v>
      </c>
      <c r="K32" s="13" t="s">
        <v>114</v>
      </c>
      <c r="L32" s="13" t="s">
        <v>19</v>
      </c>
      <c r="M32" s="13" t="s">
        <v>23</v>
      </c>
      <c r="N32" s="13" t="s">
        <v>28</v>
      </c>
      <c r="O32" s="18"/>
      <c r="P32" s="18"/>
      <c r="Q32" s="18">
        <v>4</v>
      </c>
      <c r="R32" s="18"/>
      <c r="S32" s="18"/>
      <c r="T32" s="18">
        <v>5</v>
      </c>
      <c r="U32" s="18"/>
      <c r="V32" s="18"/>
      <c r="W32" s="18">
        <v>4</v>
      </c>
      <c r="X32" s="18"/>
      <c r="Y32" s="18"/>
      <c r="Z32" s="18"/>
    </row>
    <row r="33" spans="1:26" ht="27" customHeight="1">
      <c r="A33" s="8">
        <v>582</v>
      </c>
      <c r="B33" s="8" t="s">
        <v>13</v>
      </c>
      <c r="C33" s="8" t="s">
        <v>14</v>
      </c>
      <c r="D33" s="14">
        <v>508</v>
      </c>
      <c r="E33" s="14">
        <v>40153</v>
      </c>
      <c r="F33" s="14">
        <v>74</v>
      </c>
      <c r="G33" s="14" t="s">
        <v>15</v>
      </c>
      <c r="H33" s="17" t="s">
        <v>20</v>
      </c>
      <c r="I33" s="14" t="s">
        <v>21</v>
      </c>
      <c r="J33" s="14" t="s">
        <v>22</v>
      </c>
      <c r="K33" s="14" t="s">
        <v>114</v>
      </c>
      <c r="L33" s="14" t="s">
        <v>19</v>
      </c>
      <c r="M33" s="14" t="s">
        <v>23</v>
      </c>
      <c r="N33" s="14" t="s">
        <v>28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7" customHeight="1">
      <c r="A34" s="8">
        <v>582</v>
      </c>
      <c r="B34" s="8" t="s">
        <v>13</v>
      </c>
      <c r="C34" s="8" t="s">
        <v>14</v>
      </c>
      <c r="D34" s="13">
        <v>763</v>
      </c>
      <c r="E34" s="13">
        <v>1192463</v>
      </c>
      <c r="F34" s="13">
        <v>18</v>
      </c>
      <c r="G34" s="13" t="s">
        <v>15</v>
      </c>
      <c r="H34" s="16" t="s">
        <v>91</v>
      </c>
      <c r="I34" s="13" t="s">
        <v>17</v>
      </c>
      <c r="J34" s="13" t="s">
        <v>22</v>
      </c>
      <c r="K34" s="13" t="s">
        <v>114</v>
      </c>
      <c r="L34" s="13" t="s">
        <v>19</v>
      </c>
      <c r="M34" s="13" t="s">
        <v>23</v>
      </c>
      <c r="N34" s="13" t="s">
        <v>28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7" customHeight="1">
      <c r="A35" s="8">
        <v>582</v>
      </c>
      <c r="B35" s="8" t="s">
        <v>13</v>
      </c>
      <c r="C35" s="8" t="s">
        <v>14</v>
      </c>
      <c r="D35" s="14">
        <v>762</v>
      </c>
      <c r="E35" s="14">
        <v>1192336</v>
      </c>
      <c r="F35" s="14">
        <v>18</v>
      </c>
      <c r="G35" s="14" t="s">
        <v>15</v>
      </c>
      <c r="H35" s="17" t="s">
        <v>91</v>
      </c>
      <c r="I35" s="14" t="s">
        <v>21</v>
      </c>
      <c r="J35" s="14" t="s">
        <v>22</v>
      </c>
      <c r="K35" s="14" t="s">
        <v>114</v>
      </c>
      <c r="L35" s="14" t="s">
        <v>19</v>
      </c>
      <c r="M35" s="14" t="s">
        <v>23</v>
      </c>
      <c r="N35" s="14" t="s">
        <v>28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7" customHeight="1">
      <c r="A36" s="8">
        <v>582</v>
      </c>
      <c r="B36" s="8" t="s">
        <v>13</v>
      </c>
      <c r="C36" s="8" t="s">
        <v>14</v>
      </c>
      <c r="D36" s="13">
        <v>765</v>
      </c>
      <c r="E36" s="13">
        <v>23928</v>
      </c>
      <c r="F36" s="13">
        <v>2246</v>
      </c>
      <c r="G36" s="13"/>
      <c r="H36" s="16" t="s">
        <v>54</v>
      </c>
      <c r="I36" s="13" t="s">
        <v>21</v>
      </c>
      <c r="J36" s="13" t="s">
        <v>22</v>
      </c>
      <c r="K36" s="13" t="s">
        <v>114</v>
      </c>
      <c r="L36" s="13" t="s">
        <v>19</v>
      </c>
      <c r="M36" s="13" t="s">
        <v>23</v>
      </c>
      <c r="N36" s="13" t="s">
        <v>28</v>
      </c>
      <c r="O36" s="18"/>
      <c r="P36" s="18"/>
      <c r="Q36" s="18">
        <v>4</v>
      </c>
      <c r="R36" s="18"/>
      <c r="S36" s="18"/>
      <c r="T36" s="18">
        <v>4</v>
      </c>
      <c r="U36" s="18"/>
      <c r="V36" s="18"/>
      <c r="W36" s="18">
        <v>4</v>
      </c>
      <c r="X36" s="18"/>
      <c r="Y36" s="18"/>
      <c r="Z36" s="18"/>
    </row>
    <row r="37" spans="1:26" ht="27" customHeight="1">
      <c r="A37" s="8">
        <v>582</v>
      </c>
      <c r="B37" s="8" t="s">
        <v>13</v>
      </c>
      <c r="C37" s="8" t="s">
        <v>14</v>
      </c>
      <c r="D37" s="14">
        <v>503</v>
      </c>
      <c r="E37" s="14">
        <v>13850</v>
      </c>
      <c r="F37" s="14">
        <v>20</v>
      </c>
      <c r="G37" s="14" t="s">
        <v>15</v>
      </c>
      <c r="H37" s="17" t="s">
        <v>96</v>
      </c>
      <c r="I37" s="14" t="s">
        <v>21</v>
      </c>
      <c r="J37" s="14" t="s">
        <v>22</v>
      </c>
      <c r="K37" s="14" t="s">
        <v>114</v>
      </c>
      <c r="L37" s="14" t="s">
        <v>19</v>
      </c>
      <c r="M37" s="14" t="s">
        <v>23</v>
      </c>
      <c r="N37" s="14" t="s">
        <v>28</v>
      </c>
      <c r="O37" s="19"/>
      <c r="P37" s="19"/>
      <c r="Q37" s="19">
        <v>5</v>
      </c>
      <c r="R37" s="19"/>
      <c r="S37" s="19"/>
      <c r="T37" s="19">
        <v>5</v>
      </c>
      <c r="U37" s="19"/>
      <c r="V37" s="19"/>
      <c r="W37" s="19">
        <v>5</v>
      </c>
      <c r="X37" s="19"/>
      <c r="Y37" s="19"/>
      <c r="Z37" s="19"/>
    </row>
    <row r="38" spans="1:26" ht="27" customHeight="1">
      <c r="A38" s="8">
        <v>582</v>
      </c>
      <c r="B38" s="8" t="s">
        <v>13</v>
      </c>
      <c r="C38" s="8" t="s">
        <v>14</v>
      </c>
      <c r="D38" s="13">
        <v>519</v>
      </c>
      <c r="E38" s="13">
        <v>41063</v>
      </c>
      <c r="F38" s="13">
        <v>20</v>
      </c>
      <c r="G38" s="13" t="s">
        <v>15</v>
      </c>
      <c r="H38" s="16" t="s">
        <v>96</v>
      </c>
      <c r="I38" s="13" t="s">
        <v>21</v>
      </c>
      <c r="J38" s="13" t="s">
        <v>22</v>
      </c>
      <c r="K38" s="13" t="s">
        <v>115</v>
      </c>
      <c r="L38" s="13" t="s">
        <v>19</v>
      </c>
      <c r="M38" s="13" t="s">
        <v>23</v>
      </c>
      <c r="N38" s="13" t="s">
        <v>28</v>
      </c>
      <c r="O38" s="18"/>
      <c r="P38" s="18"/>
      <c r="Q38" s="18">
        <v>5</v>
      </c>
      <c r="R38" s="18"/>
      <c r="S38" s="18"/>
      <c r="T38" s="18">
        <v>5</v>
      </c>
      <c r="U38" s="18"/>
      <c r="V38" s="18"/>
      <c r="W38" s="18">
        <v>5</v>
      </c>
      <c r="X38" s="18"/>
      <c r="Y38" s="18"/>
      <c r="Z38" s="18"/>
    </row>
    <row r="39" spans="1:26" ht="27" customHeight="1">
      <c r="A39" s="8">
        <v>582</v>
      </c>
      <c r="B39" s="8" t="s">
        <v>13</v>
      </c>
      <c r="C39" s="8" t="s">
        <v>14</v>
      </c>
      <c r="D39" s="14">
        <v>633</v>
      </c>
      <c r="E39" s="14">
        <v>13841</v>
      </c>
      <c r="F39" s="14">
        <v>2814</v>
      </c>
      <c r="G39" s="14"/>
      <c r="H39" s="17" t="s">
        <v>50</v>
      </c>
      <c r="I39" s="14" t="s">
        <v>17</v>
      </c>
      <c r="J39" s="14" t="s">
        <v>22</v>
      </c>
      <c r="K39" s="14" t="s">
        <v>114</v>
      </c>
      <c r="L39" s="14" t="s">
        <v>19</v>
      </c>
      <c r="M39" s="14" t="s">
        <v>23</v>
      </c>
      <c r="N39" s="14" t="s">
        <v>28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7" customHeight="1">
      <c r="A40" s="8">
        <v>582</v>
      </c>
      <c r="B40" s="8" t="s">
        <v>13</v>
      </c>
      <c r="C40" s="8" t="s">
        <v>14</v>
      </c>
      <c r="D40" s="13">
        <v>637</v>
      </c>
      <c r="E40" s="13">
        <v>121606</v>
      </c>
      <c r="F40" s="13">
        <v>2814</v>
      </c>
      <c r="G40" s="13"/>
      <c r="H40" s="16" t="s">
        <v>50</v>
      </c>
      <c r="I40" s="13" t="s">
        <v>17</v>
      </c>
      <c r="J40" s="13" t="s">
        <v>22</v>
      </c>
      <c r="K40" s="13" t="s">
        <v>115</v>
      </c>
      <c r="L40" s="13" t="s">
        <v>19</v>
      </c>
      <c r="M40" s="13" t="s">
        <v>23</v>
      </c>
      <c r="N40" s="13" t="s">
        <v>28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7" customHeight="1">
      <c r="A41" s="8">
        <v>582</v>
      </c>
      <c r="B41" s="8" t="s">
        <v>13</v>
      </c>
      <c r="C41" s="8" t="s">
        <v>14</v>
      </c>
      <c r="D41" s="14">
        <v>801</v>
      </c>
      <c r="E41" s="14">
        <v>13877</v>
      </c>
      <c r="F41" s="14">
        <v>21</v>
      </c>
      <c r="G41" s="14" t="s">
        <v>15</v>
      </c>
      <c r="H41" s="17" t="s">
        <v>70</v>
      </c>
      <c r="I41" s="14" t="s">
        <v>17</v>
      </c>
      <c r="J41" s="14" t="s">
        <v>22</v>
      </c>
      <c r="K41" s="14" t="s">
        <v>114</v>
      </c>
      <c r="L41" s="14" t="s">
        <v>19</v>
      </c>
      <c r="M41" s="14" t="s">
        <v>23</v>
      </c>
      <c r="N41" s="14" t="s">
        <v>28</v>
      </c>
      <c r="O41" s="19"/>
      <c r="P41" s="19">
        <v>1</v>
      </c>
      <c r="Q41" s="19"/>
      <c r="R41" s="19"/>
      <c r="S41" s="19">
        <v>4</v>
      </c>
      <c r="T41" s="19"/>
      <c r="U41" s="19"/>
      <c r="V41" s="19">
        <v>4</v>
      </c>
      <c r="W41" s="19"/>
      <c r="X41" s="19"/>
      <c r="Y41" s="19"/>
      <c r="Z41" s="19">
        <v>4</v>
      </c>
    </row>
    <row r="42" spans="1:26" ht="27" customHeight="1">
      <c r="A42" s="8">
        <v>582</v>
      </c>
      <c r="B42" s="8" t="s">
        <v>13</v>
      </c>
      <c r="C42" s="8" t="s">
        <v>14</v>
      </c>
      <c r="D42" s="13">
        <v>809</v>
      </c>
      <c r="E42" s="13">
        <v>103346</v>
      </c>
      <c r="F42" s="13">
        <v>21</v>
      </c>
      <c r="G42" s="13" t="s">
        <v>15</v>
      </c>
      <c r="H42" s="16" t="s">
        <v>70</v>
      </c>
      <c r="I42" s="13" t="s">
        <v>21</v>
      </c>
      <c r="J42" s="13" t="s">
        <v>22</v>
      </c>
      <c r="K42" s="13" t="s">
        <v>114</v>
      </c>
      <c r="L42" s="13" t="s">
        <v>19</v>
      </c>
      <c r="M42" s="13" t="s">
        <v>23</v>
      </c>
      <c r="N42" s="13" t="s">
        <v>28</v>
      </c>
      <c r="O42" s="18">
        <v>4</v>
      </c>
      <c r="P42" s="18"/>
      <c r="Q42" s="18"/>
      <c r="R42" s="18">
        <v>4</v>
      </c>
      <c r="S42" s="18"/>
      <c r="T42" s="18"/>
      <c r="U42" s="18">
        <v>4</v>
      </c>
      <c r="V42" s="18"/>
      <c r="W42" s="18"/>
      <c r="X42" s="18">
        <v>4</v>
      </c>
      <c r="Y42" s="18"/>
      <c r="Z42" s="18">
        <v>4</v>
      </c>
    </row>
    <row r="43" spans="1:26" ht="27" customHeight="1">
      <c r="A43" s="8">
        <v>582</v>
      </c>
      <c r="B43" s="8" t="s">
        <v>13</v>
      </c>
      <c r="C43" s="8" t="s">
        <v>14</v>
      </c>
      <c r="D43" s="14" t="s">
        <v>121</v>
      </c>
      <c r="E43" s="14">
        <v>1376007</v>
      </c>
      <c r="F43" s="14">
        <v>187</v>
      </c>
      <c r="G43" s="14" t="s">
        <v>15</v>
      </c>
      <c r="H43" s="17" t="s">
        <v>82</v>
      </c>
      <c r="I43" s="14" t="s">
        <v>36</v>
      </c>
      <c r="J43" s="14" t="s">
        <v>22</v>
      </c>
      <c r="K43" s="14" t="s">
        <v>114</v>
      </c>
      <c r="L43" s="14" t="s">
        <v>19</v>
      </c>
      <c r="M43" s="14" t="s">
        <v>23</v>
      </c>
      <c r="N43" s="14" t="s">
        <v>28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7" hidden="1" customHeight="1">
      <c r="A44" s="8">
        <v>582</v>
      </c>
      <c r="B44" s="8" t="s">
        <v>13</v>
      </c>
      <c r="C44" s="8" t="s">
        <v>14</v>
      </c>
      <c r="D44" s="13">
        <v>2006</v>
      </c>
      <c r="E44" s="13">
        <v>103406</v>
      </c>
      <c r="F44" s="13">
        <v>22</v>
      </c>
      <c r="G44" s="13" t="s">
        <v>15</v>
      </c>
      <c r="H44" s="16" t="s">
        <v>57</v>
      </c>
      <c r="I44" s="13" t="s">
        <v>21</v>
      </c>
      <c r="J44" s="13" t="s">
        <v>22</v>
      </c>
      <c r="K44" s="13" t="s">
        <v>114</v>
      </c>
      <c r="L44" s="13" t="s">
        <v>19</v>
      </c>
      <c r="M44" s="13" t="s">
        <v>23</v>
      </c>
      <c r="N44" s="13" t="s">
        <v>38</v>
      </c>
      <c r="O44" s="18">
        <v>4</v>
      </c>
      <c r="P44" s="18"/>
      <c r="Q44" s="18"/>
      <c r="R44" s="18">
        <v>4</v>
      </c>
      <c r="S44" s="18"/>
      <c r="T44" s="18"/>
      <c r="U44" s="18">
        <v>4</v>
      </c>
      <c r="V44" s="18"/>
      <c r="W44" s="18"/>
      <c r="X44" s="18">
        <v>3</v>
      </c>
      <c r="Y44" s="18"/>
      <c r="Z44" s="18"/>
    </row>
    <row r="45" spans="1:26" ht="27" customHeight="1">
      <c r="A45" s="8">
        <v>582</v>
      </c>
      <c r="B45" s="8" t="s">
        <v>13</v>
      </c>
      <c r="C45" s="8" t="s">
        <v>14</v>
      </c>
      <c r="D45" s="14">
        <v>209</v>
      </c>
      <c r="E45" s="14">
        <v>13865</v>
      </c>
      <c r="F45" s="14">
        <v>22</v>
      </c>
      <c r="G45" s="14" t="s">
        <v>15</v>
      </c>
      <c r="H45" s="17" t="s">
        <v>57</v>
      </c>
      <c r="I45" s="14" t="s">
        <v>21</v>
      </c>
      <c r="J45" s="14" t="s">
        <v>22</v>
      </c>
      <c r="K45" s="14" t="s">
        <v>114</v>
      </c>
      <c r="L45" s="14" t="s">
        <v>19</v>
      </c>
      <c r="M45" s="14" t="s">
        <v>23</v>
      </c>
      <c r="N45" s="14" t="s">
        <v>28</v>
      </c>
      <c r="O45" s="19">
        <v>4</v>
      </c>
      <c r="P45" s="19"/>
      <c r="Q45" s="19"/>
      <c r="R45" s="19">
        <v>4</v>
      </c>
      <c r="S45" s="19"/>
      <c r="T45" s="19"/>
      <c r="U45" s="19">
        <v>5</v>
      </c>
      <c r="V45" s="19"/>
      <c r="W45" s="19"/>
      <c r="X45" s="19">
        <v>5</v>
      </c>
      <c r="Y45" s="19"/>
      <c r="Z45" s="19"/>
    </row>
    <row r="46" spans="1:26" ht="27" customHeight="1">
      <c r="A46" s="8">
        <v>582</v>
      </c>
      <c r="B46" s="8" t="s">
        <v>13</v>
      </c>
      <c r="C46" s="8" t="s">
        <v>14</v>
      </c>
      <c r="D46" s="13">
        <v>311</v>
      </c>
      <c r="E46" s="13">
        <v>121622</v>
      </c>
      <c r="F46" s="13">
        <v>3284</v>
      </c>
      <c r="G46" s="13"/>
      <c r="H46" s="16" t="s">
        <v>59</v>
      </c>
      <c r="I46" s="13" t="s">
        <v>21</v>
      </c>
      <c r="J46" s="13" t="s">
        <v>22</v>
      </c>
      <c r="K46" s="13" t="s">
        <v>114</v>
      </c>
      <c r="L46" s="13" t="s">
        <v>19</v>
      </c>
      <c r="M46" s="13" t="s">
        <v>23</v>
      </c>
      <c r="N46" s="13" t="s">
        <v>28</v>
      </c>
      <c r="O46" s="18"/>
      <c r="P46" s="18"/>
      <c r="Q46" s="18"/>
      <c r="R46" s="18"/>
      <c r="S46" s="18"/>
      <c r="T46" s="18"/>
      <c r="U46" s="18"/>
      <c r="V46" s="18">
        <v>3</v>
      </c>
      <c r="W46" s="18"/>
      <c r="X46" s="18"/>
      <c r="Y46" s="18"/>
      <c r="Z46" s="18"/>
    </row>
    <row r="47" spans="1:26" ht="27" customHeight="1">
      <c r="A47" s="8">
        <v>582</v>
      </c>
      <c r="B47" s="8" t="s">
        <v>13</v>
      </c>
      <c r="C47" s="8" t="s">
        <v>14</v>
      </c>
      <c r="D47" s="14">
        <v>315</v>
      </c>
      <c r="E47" s="14">
        <v>1276292</v>
      </c>
      <c r="F47" s="14">
        <v>3285</v>
      </c>
      <c r="G47" s="14"/>
      <c r="H47" s="17" t="s">
        <v>107</v>
      </c>
      <c r="I47" s="14" t="s">
        <v>21</v>
      </c>
      <c r="J47" s="14" t="s">
        <v>22</v>
      </c>
      <c r="K47" s="14" t="s">
        <v>114</v>
      </c>
      <c r="L47" s="14" t="s">
        <v>19</v>
      </c>
      <c r="M47" s="14" t="s">
        <v>23</v>
      </c>
      <c r="N47" s="14" t="s">
        <v>28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7" hidden="1" customHeight="1">
      <c r="A48" s="8">
        <v>582</v>
      </c>
      <c r="B48" s="8" t="s">
        <v>13</v>
      </c>
      <c r="C48" s="8" t="s">
        <v>14</v>
      </c>
      <c r="D48" s="13">
        <v>4005</v>
      </c>
      <c r="E48" s="13">
        <v>1292699</v>
      </c>
      <c r="F48" s="13">
        <v>24</v>
      </c>
      <c r="G48" s="13" t="s">
        <v>15</v>
      </c>
      <c r="H48" s="16" t="s">
        <v>75</v>
      </c>
      <c r="I48" s="13" t="s">
        <v>21</v>
      </c>
      <c r="J48" s="13" t="s">
        <v>22</v>
      </c>
      <c r="K48" s="13" t="s">
        <v>114</v>
      </c>
      <c r="L48" s="13" t="s">
        <v>19</v>
      </c>
      <c r="M48" s="13" t="s">
        <v>23</v>
      </c>
      <c r="N48" s="13" t="s">
        <v>34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7" customHeight="1">
      <c r="A49" s="8">
        <v>582</v>
      </c>
      <c r="B49" s="8" t="s">
        <v>13</v>
      </c>
      <c r="C49" s="8" t="s">
        <v>14</v>
      </c>
      <c r="D49" s="14">
        <v>309</v>
      </c>
      <c r="E49" s="14">
        <v>121634</v>
      </c>
      <c r="F49" s="14">
        <v>2305</v>
      </c>
      <c r="G49" s="14"/>
      <c r="H49" s="17" t="s">
        <v>31</v>
      </c>
      <c r="I49" s="14" t="s">
        <v>21</v>
      </c>
      <c r="J49" s="14" t="s">
        <v>22</v>
      </c>
      <c r="K49" s="14" t="s">
        <v>114</v>
      </c>
      <c r="L49" s="14" t="s">
        <v>19</v>
      </c>
      <c r="M49" s="14" t="s">
        <v>23</v>
      </c>
      <c r="N49" s="14" t="s">
        <v>28</v>
      </c>
      <c r="O49" s="19"/>
      <c r="P49" s="19"/>
      <c r="Q49" s="19"/>
      <c r="R49" s="19"/>
      <c r="S49" s="19">
        <v>5</v>
      </c>
      <c r="T49" s="19"/>
      <c r="U49" s="19"/>
      <c r="V49" s="19"/>
      <c r="W49" s="19"/>
      <c r="X49" s="19">
        <v>5</v>
      </c>
      <c r="Y49" s="19"/>
      <c r="Z49" s="19"/>
    </row>
    <row r="50" spans="1:26" ht="27" hidden="1" customHeight="1">
      <c r="A50" s="8">
        <v>582</v>
      </c>
      <c r="B50" s="8" t="s">
        <v>13</v>
      </c>
      <c r="C50" s="8" t="s">
        <v>14</v>
      </c>
      <c r="D50" s="13">
        <v>2009</v>
      </c>
      <c r="E50" s="13">
        <v>1084770</v>
      </c>
      <c r="F50" s="13">
        <v>89</v>
      </c>
      <c r="G50" s="13" t="s">
        <v>15</v>
      </c>
      <c r="H50" s="16" t="s">
        <v>31</v>
      </c>
      <c r="I50" s="13" t="s">
        <v>21</v>
      </c>
      <c r="J50" s="13" t="s">
        <v>22</v>
      </c>
      <c r="K50" s="13" t="s">
        <v>116</v>
      </c>
      <c r="L50" s="13" t="s">
        <v>19</v>
      </c>
      <c r="M50" s="13" t="s">
        <v>23</v>
      </c>
      <c r="N50" s="13" t="s">
        <v>24</v>
      </c>
      <c r="O50" s="18"/>
      <c r="P50" s="18"/>
      <c r="Q50" s="18"/>
      <c r="R50" s="18"/>
      <c r="S50" s="18">
        <v>3</v>
      </c>
      <c r="T50" s="18"/>
      <c r="U50" s="18"/>
      <c r="V50" s="18"/>
      <c r="W50" s="18"/>
      <c r="X50" s="18">
        <v>3</v>
      </c>
      <c r="Y50" s="18"/>
      <c r="Z50" s="18"/>
    </row>
    <row r="51" spans="1:26" ht="27" customHeight="1">
      <c r="A51" s="8">
        <v>582</v>
      </c>
      <c r="B51" s="8" t="s">
        <v>13</v>
      </c>
      <c r="C51" s="8" t="s">
        <v>14</v>
      </c>
      <c r="D51" s="14">
        <v>302</v>
      </c>
      <c r="E51" s="14">
        <v>13858</v>
      </c>
      <c r="F51" s="14">
        <v>78</v>
      </c>
      <c r="G51" s="14" t="s">
        <v>15</v>
      </c>
      <c r="H51" s="17" t="s">
        <v>84</v>
      </c>
      <c r="I51" s="14" t="s">
        <v>21</v>
      </c>
      <c r="J51" s="14" t="s">
        <v>22</v>
      </c>
      <c r="K51" s="14" t="s">
        <v>114</v>
      </c>
      <c r="L51" s="14" t="s">
        <v>19</v>
      </c>
      <c r="M51" s="14" t="s">
        <v>23</v>
      </c>
      <c r="N51" s="14" t="s">
        <v>28</v>
      </c>
      <c r="O51" s="19"/>
      <c r="P51" s="19">
        <v>3</v>
      </c>
      <c r="Q51" s="19"/>
      <c r="R51" s="19"/>
      <c r="S51" s="19">
        <v>4</v>
      </c>
      <c r="T51" s="19"/>
      <c r="U51" s="19"/>
      <c r="V51" s="19"/>
      <c r="W51" s="19"/>
      <c r="X51" s="19">
        <v>4</v>
      </c>
      <c r="Y51" s="19"/>
      <c r="Z51" s="19"/>
    </row>
    <row r="52" spans="1:26" ht="27" customHeight="1">
      <c r="A52" s="8">
        <v>582</v>
      </c>
      <c r="B52" s="8" t="s">
        <v>13</v>
      </c>
      <c r="C52" s="8" t="s">
        <v>14</v>
      </c>
      <c r="D52" s="13">
        <v>312</v>
      </c>
      <c r="E52" s="13">
        <v>121624</v>
      </c>
      <c r="F52" s="13">
        <v>2217</v>
      </c>
      <c r="G52" s="13"/>
      <c r="H52" s="16" t="s">
        <v>102</v>
      </c>
      <c r="I52" s="13" t="s">
        <v>21</v>
      </c>
      <c r="J52" s="13" t="s">
        <v>22</v>
      </c>
      <c r="K52" s="13" t="s">
        <v>114</v>
      </c>
      <c r="L52" s="13" t="s">
        <v>19</v>
      </c>
      <c r="M52" s="13" t="s">
        <v>23</v>
      </c>
      <c r="N52" s="13" t="s">
        <v>28</v>
      </c>
      <c r="O52" s="18"/>
      <c r="P52" s="18"/>
      <c r="Q52" s="18"/>
      <c r="R52" s="18"/>
      <c r="S52" s="18">
        <v>4</v>
      </c>
      <c r="T52" s="18"/>
      <c r="U52" s="18"/>
      <c r="V52" s="18"/>
      <c r="W52" s="18"/>
      <c r="X52" s="18">
        <v>3</v>
      </c>
      <c r="Y52" s="18"/>
      <c r="Z52" s="18"/>
    </row>
    <row r="53" spans="1:26" ht="27" customHeight="1">
      <c r="A53" s="8">
        <v>582</v>
      </c>
      <c r="B53" s="8" t="s">
        <v>13</v>
      </c>
      <c r="C53" s="8" t="s">
        <v>14</v>
      </c>
      <c r="D53" s="14">
        <v>310</v>
      </c>
      <c r="E53" s="14">
        <v>121630</v>
      </c>
      <c r="F53" s="14">
        <v>83</v>
      </c>
      <c r="G53" s="14" t="s">
        <v>15</v>
      </c>
      <c r="H53" s="17" t="s">
        <v>101</v>
      </c>
      <c r="I53" s="14" t="s">
        <v>21</v>
      </c>
      <c r="J53" s="14" t="s">
        <v>22</v>
      </c>
      <c r="K53" s="14" t="s">
        <v>114</v>
      </c>
      <c r="L53" s="14" t="s">
        <v>19</v>
      </c>
      <c r="M53" s="14" t="s">
        <v>23</v>
      </c>
      <c r="N53" s="14" t="s">
        <v>28</v>
      </c>
      <c r="O53" s="19"/>
      <c r="P53" s="19"/>
      <c r="Q53" s="19"/>
      <c r="R53" s="19"/>
      <c r="S53" s="19">
        <v>5</v>
      </c>
      <c r="T53" s="19"/>
      <c r="U53" s="19"/>
      <c r="V53" s="19"/>
      <c r="W53" s="19"/>
      <c r="X53" s="19">
        <v>4</v>
      </c>
      <c r="Y53" s="19"/>
      <c r="Z53" s="19"/>
    </row>
    <row r="54" spans="1:26" ht="27" customHeight="1">
      <c r="A54" s="8">
        <v>582</v>
      </c>
      <c r="B54" s="8" t="s">
        <v>13</v>
      </c>
      <c r="C54" s="8" t="s">
        <v>14</v>
      </c>
      <c r="D54" s="13">
        <v>313</v>
      </c>
      <c r="E54" s="13">
        <v>121626</v>
      </c>
      <c r="F54" s="13">
        <v>2219</v>
      </c>
      <c r="G54" s="13"/>
      <c r="H54" s="16" t="s">
        <v>86</v>
      </c>
      <c r="I54" s="13" t="s">
        <v>21</v>
      </c>
      <c r="J54" s="13" t="s">
        <v>22</v>
      </c>
      <c r="K54" s="13" t="s">
        <v>114</v>
      </c>
      <c r="L54" s="13" t="s">
        <v>19</v>
      </c>
      <c r="M54" s="13" t="s">
        <v>23</v>
      </c>
      <c r="N54" s="13" t="s">
        <v>28</v>
      </c>
      <c r="O54" s="18"/>
      <c r="P54" s="18"/>
      <c r="Q54" s="18"/>
      <c r="R54" s="18"/>
      <c r="S54" s="18">
        <v>5</v>
      </c>
      <c r="T54" s="18"/>
      <c r="U54" s="18"/>
      <c r="V54" s="18"/>
      <c r="W54" s="18"/>
      <c r="X54" s="18">
        <v>5</v>
      </c>
      <c r="Y54" s="18"/>
      <c r="Z54" s="18"/>
    </row>
    <row r="55" spans="1:26" ht="27" customHeight="1">
      <c r="A55" s="8">
        <v>582</v>
      </c>
      <c r="B55" s="8" t="s">
        <v>13</v>
      </c>
      <c r="C55" s="8" t="s">
        <v>14</v>
      </c>
      <c r="D55" s="14">
        <v>316</v>
      </c>
      <c r="E55" s="14">
        <v>1276295</v>
      </c>
      <c r="F55" s="14">
        <v>2237</v>
      </c>
      <c r="G55" s="14" t="s">
        <v>15</v>
      </c>
      <c r="H55" s="17" t="s">
        <v>64</v>
      </c>
      <c r="I55" s="14" t="s">
        <v>21</v>
      </c>
      <c r="J55" s="14" t="s">
        <v>22</v>
      </c>
      <c r="K55" s="14" t="s">
        <v>114</v>
      </c>
      <c r="L55" s="14" t="s">
        <v>19</v>
      </c>
      <c r="M55" s="14" t="s">
        <v>23</v>
      </c>
      <c r="N55" s="14" t="s">
        <v>28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7" hidden="1" customHeight="1">
      <c r="A56" s="8">
        <v>582</v>
      </c>
      <c r="B56" s="8" t="s">
        <v>13</v>
      </c>
      <c r="C56" s="8" t="s">
        <v>14</v>
      </c>
      <c r="D56" s="13">
        <v>4004</v>
      </c>
      <c r="E56" s="13">
        <v>1292700</v>
      </c>
      <c r="F56" s="13">
        <v>4889</v>
      </c>
      <c r="G56" s="13"/>
      <c r="H56" s="16" t="s">
        <v>78</v>
      </c>
      <c r="I56" s="13" t="s">
        <v>21</v>
      </c>
      <c r="J56" s="13" t="s">
        <v>22</v>
      </c>
      <c r="K56" s="13" t="s">
        <v>115</v>
      </c>
      <c r="L56" s="13" t="s">
        <v>19</v>
      </c>
      <c r="M56" s="13" t="s">
        <v>23</v>
      </c>
      <c r="N56" s="13" t="s">
        <v>34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7" customHeight="1">
      <c r="A57" s="8">
        <v>582</v>
      </c>
      <c r="B57" s="8" t="s">
        <v>13</v>
      </c>
      <c r="C57" s="8" t="s">
        <v>14</v>
      </c>
      <c r="D57" s="14">
        <v>303</v>
      </c>
      <c r="E57" s="14">
        <v>120381</v>
      </c>
      <c r="F57" s="14">
        <v>84</v>
      </c>
      <c r="G57" s="14" t="s">
        <v>15</v>
      </c>
      <c r="H57" s="17" t="s">
        <v>49</v>
      </c>
      <c r="I57" s="14" t="s">
        <v>21</v>
      </c>
      <c r="J57" s="14" t="s">
        <v>22</v>
      </c>
      <c r="K57" s="14" t="s">
        <v>114</v>
      </c>
      <c r="L57" s="14" t="s">
        <v>19</v>
      </c>
      <c r="M57" s="14" t="s">
        <v>23</v>
      </c>
      <c r="N57" s="14" t="s">
        <v>28</v>
      </c>
      <c r="O57" s="19"/>
      <c r="P57" s="19">
        <v>3</v>
      </c>
      <c r="Q57" s="19"/>
      <c r="R57" s="19"/>
      <c r="S57" s="19">
        <v>4</v>
      </c>
      <c r="T57" s="19"/>
      <c r="U57" s="19"/>
      <c r="V57" s="19"/>
      <c r="W57" s="19"/>
      <c r="X57" s="19">
        <v>4</v>
      </c>
      <c r="Y57" s="19"/>
      <c r="Z57" s="19"/>
    </row>
    <row r="58" spans="1:26" ht="27" hidden="1" customHeight="1">
      <c r="A58" s="8">
        <v>582</v>
      </c>
      <c r="B58" s="8" t="s">
        <v>13</v>
      </c>
      <c r="C58" s="8" t="s">
        <v>14</v>
      </c>
      <c r="D58" s="13">
        <v>4001</v>
      </c>
      <c r="E58" s="13">
        <v>1292701</v>
      </c>
      <c r="F58" s="13">
        <v>84</v>
      </c>
      <c r="G58" s="13" t="s">
        <v>15</v>
      </c>
      <c r="H58" s="16" t="s">
        <v>49</v>
      </c>
      <c r="I58" s="13" t="s">
        <v>21</v>
      </c>
      <c r="J58" s="13" t="s">
        <v>22</v>
      </c>
      <c r="K58" s="13" t="s">
        <v>114</v>
      </c>
      <c r="L58" s="13" t="s">
        <v>19</v>
      </c>
      <c r="M58" s="13" t="s">
        <v>23</v>
      </c>
      <c r="N58" s="13" t="s">
        <v>34</v>
      </c>
      <c r="O58" s="18"/>
      <c r="P58" s="18"/>
      <c r="Q58" s="18"/>
      <c r="R58" s="18"/>
      <c r="S58" s="18"/>
      <c r="T58" s="18"/>
      <c r="U58" s="18"/>
      <c r="V58" s="18"/>
      <c r="W58" s="18"/>
      <c r="X58" s="18">
        <v>4</v>
      </c>
      <c r="Y58" s="18"/>
      <c r="Z58" s="18"/>
    </row>
    <row r="59" spans="1:26" ht="27" hidden="1" customHeight="1">
      <c r="A59" s="8">
        <v>582</v>
      </c>
      <c r="B59" s="8" t="s">
        <v>13</v>
      </c>
      <c r="C59" s="8" t="s">
        <v>14</v>
      </c>
      <c r="D59" s="14">
        <v>2002</v>
      </c>
      <c r="E59" s="14">
        <v>103388</v>
      </c>
      <c r="F59" s="14">
        <v>26</v>
      </c>
      <c r="G59" s="14" t="s">
        <v>15</v>
      </c>
      <c r="H59" s="17" t="s">
        <v>79</v>
      </c>
      <c r="I59" s="14" t="s">
        <v>21</v>
      </c>
      <c r="J59" s="14" t="s">
        <v>22</v>
      </c>
      <c r="K59" s="14" t="s">
        <v>114</v>
      </c>
      <c r="L59" s="14" t="s">
        <v>19</v>
      </c>
      <c r="M59" s="14" t="s">
        <v>23</v>
      </c>
      <c r="N59" s="14" t="s">
        <v>24</v>
      </c>
      <c r="O59" s="19"/>
      <c r="P59" s="19">
        <v>4</v>
      </c>
      <c r="Q59" s="19"/>
      <c r="R59" s="19"/>
      <c r="S59" s="19">
        <v>4</v>
      </c>
      <c r="T59" s="19"/>
      <c r="U59" s="19"/>
      <c r="V59" s="19"/>
      <c r="W59" s="19"/>
      <c r="X59" s="19">
        <v>3</v>
      </c>
      <c r="Y59" s="19"/>
      <c r="Z59" s="19"/>
    </row>
    <row r="60" spans="1:26" ht="27" customHeight="1">
      <c r="A60" s="8">
        <v>582</v>
      </c>
      <c r="B60" s="8" t="s">
        <v>13</v>
      </c>
      <c r="C60" s="8" t="s">
        <v>14</v>
      </c>
      <c r="D60" s="13">
        <v>402</v>
      </c>
      <c r="E60" s="13">
        <v>13856</v>
      </c>
      <c r="F60" s="13">
        <v>26</v>
      </c>
      <c r="G60" s="13" t="s">
        <v>15</v>
      </c>
      <c r="H60" s="16" t="s">
        <v>79</v>
      </c>
      <c r="I60" s="13" t="s">
        <v>21</v>
      </c>
      <c r="J60" s="13" t="s">
        <v>22</v>
      </c>
      <c r="K60" s="13" t="s">
        <v>114</v>
      </c>
      <c r="L60" s="13" t="s">
        <v>19</v>
      </c>
      <c r="M60" s="13" t="s">
        <v>23</v>
      </c>
      <c r="N60" s="13" t="s">
        <v>28</v>
      </c>
      <c r="O60" s="18"/>
      <c r="P60" s="18">
        <v>2</v>
      </c>
      <c r="Q60" s="18"/>
      <c r="R60" s="18"/>
      <c r="S60" s="18">
        <v>4</v>
      </c>
      <c r="T60" s="18"/>
      <c r="U60" s="18"/>
      <c r="V60" s="18"/>
      <c r="W60" s="18"/>
      <c r="X60" s="18">
        <v>4</v>
      </c>
      <c r="Y60" s="18"/>
      <c r="Z60" s="18"/>
    </row>
    <row r="61" spans="1:26" ht="27" customHeight="1">
      <c r="A61" s="8">
        <v>582</v>
      </c>
      <c r="B61" s="8" t="s">
        <v>13</v>
      </c>
      <c r="C61" s="8" t="s">
        <v>14</v>
      </c>
      <c r="D61" s="14">
        <v>304</v>
      </c>
      <c r="E61" s="14">
        <v>120379</v>
      </c>
      <c r="F61" s="14">
        <v>85</v>
      </c>
      <c r="G61" s="14" t="s">
        <v>15</v>
      </c>
      <c r="H61" s="17" t="s">
        <v>77</v>
      </c>
      <c r="I61" s="14" t="s">
        <v>21</v>
      </c>
      <c r="J61" s="14" t="s">
        <v>22</v>
      </c>
      <c r="K61" s="14" t="s">
        <v>114</v>
      </c>
      <c r="L61" s="14" t="s">
        <v>19</v>
      </c>
      <c r="M61" s="14" t="s">
        <v>23</v>
      </c>
      <c r="N61" s="14" t="s">
        <v>28</v>
      </c>
      <c r="O61" s="19"/>
      <c r="P61" s="19">
        <v>4</v>
      </c>
      <c r="Q61" s="19"/>
      <c r="R61" s="19"/>
      <c r="S61" s="19">
        <v>4</v>
      </c>
      <c r="T61" s="19"/>
      <c r="U61" s="19"/>
      <c r="V61" s="19"/>
      <c r="W61" s="19"/>
      <c r="X61" s="19">
        <v>3</v>
      </c>
      <c r="Y61" s="19"/>
      <c r="Z61" s="19"/>
    </row>
    <row r="62" spans="1:26" ht="27" hidden="1" customHeight="1">
      <c r="A62" s="8">
        <v>582</v>
      </c>
      <c r="B62" s="8" t="s">
        <v>13</v>
      </c>
      <c r="C62" s="8" t="s">
        <v>14</v>
      </c>
      <c r="D62" s="13">
        <v>4003</v>
      </c>
      <c r="E62" s="13">
        <v>1292702</v>
      </c>
      <c r="F62" s="13">
        <v>85</v>
      </c>
      <c r="G62" s="13" t="s">
        <v>15</v>
      </c>
      <c r="H62" s="16" t="s">
        <v>77</v>
      </c>
      <c r="I62" s="13" t="s">
        <v>21</v>
      </c>
      <c r="J62" s="13" t="s">
        <v>22</v>
      </c>
      <c r="K62" s="13" t="s">
        <v>114</v>
      </c>
      <c r="L62" s="13" t="s">
        <v>19</v>
      </c>
      <c r="M62" s="13" t="s">
        <v>23</v>
      </c>
      <c r="N62" s="13" t="s">
        <v>34</v>
      </c>
      <c r="O62" s="18"/>
      <c r="P62" s="18"/>
      <c r="Q62" s="18"/>
      <c r="R62" s="18"/>
      <c r="S62" s="18"/>
      <c r="T62" s="18"/>
      <c r="U62" s="18"/>
      <c r="V62" s="18"/>
      <c r="W62" s="18"/>
      <c r="X62" s="18">
        <v>3</v>
      </c>
      <c r="Y62" s="18"/>
      <c r="Z62" s="18"/>
    </row>
    <row r="63" spans="1:26" ht="27" customHeight="1">
      <c r="A63" s="8">
        <v>582</v>
      </c>
      <c r="B63" s="8" t="s">
        <v>13</v>
      </c>
      <c r="C63" s="8" t="s">
        <v>14</v>
      </c>
      <c r="D63" s="14">
        <v>305</v>
      </c>
      <c r="E63" s="14">
        <v>120383</v>
      </c>
      <c r="F63" s="14">
        <v>88</v>
      </c>
      <c r="G63" s="14" t="s">
        <v>15</v>
      </c>
      <c r="H63" s="17" t="s">
        <v>39</v>
      </c>
      <c r="I63" s="14" t="s">
        <v>21</v>
      </c>
      <c r="J63" s="14" t="s">
        <v>22</v>
      </c>
      <c r="K63" s="14" t="s">
        <v>114</v>
      </c>
      <c r="L63" s="14" t="s">
        <v>19</v>
      </c>
      <c r="M63" s="14" t="s">
        <v>23</v>
      </c>
      <c r="N63" s="14" t="s">
        <v>28</v>
      </c>
      <c r="O63" s="19"/>
      <c r="P63" s="19">
        <v>3</v>
      </c>
      <c r="Q63" s="19"/>
      <c r="R63" s="19"/>
      <c r="S63" s="19">
        <v>4</v>
      </c>
      <c r="T63" s="19"/>
      <c r="U63" s="19"/>
      <c r="V63" s="19"/>
      <c r="W63" s="19"/>
      <c r="X63" s="19">
        <v>3</v>
      </c>
      <c r="Y63" s="19"/>
      <c r="Z63" s="19"/>
    </row>
    <row r="64" spans="1:26" ht="27" customHeight="1">
      <c r="A64" s="8">
        <v>582</v>
      </c>
      <c r="B64" s="8" t="s">
        <v>13</v>
      </c>
      <c r="C64" s="8" t="s">
        <v>14</v>
      </c>
      <c r="D64" s="13">
        <v>139</v>
      </c>
      <c r="E64" s="13">
        <v>121600</v>
      </c>
      <c r="F64" s="13">
        <v>55</v>
      </c>
      <c r="G64" s="13" t="s">
        <v>15</v>
      </c>
      <c r="H64" s="16" t="s">
        <v>93</v>
      </c>
      <c r="I64" s="13" t="s">
        <v>21</v>
      </c>
      <c r="J64" s="13" t="s">
        <v>22</v>
      </c>
      <c r="K64" s="13" t="s">
        <v>115</v>
      </c>
      <c r="L64" s="13" t="s">
        <v>19</v>
      </c>
      <c r="M64" s="13" t="s">
        <v>23</v>
      </c>
      <c r="N64" s="13" t="s">
        <v>28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7" customHeight="1">
      <c r="A65" s="8">
        <v>582</v>
      </c>
      <c r="B65" s="8" t="s">
        <v>13</v>
      </c>
      <c r="C65" s="8" t="s">
        <v>14</v>
      </c>
      <c r="D65" s="14" t="s">
        <v>122</v>
      </c>
      <c r="E65" s="14">
        <v>121608</v>
      </c>
      <c r="F65" s="14">
        <v>189</v>
      </c>
      <c r="G65" s="14" t="s">
        <v>15</v>
      </c>
      <c r="H65" s="17" t="s">
        <v>109</v>
      </c>
      <c r="I65" s="14" t="s">
        <v>36</v>
      </c>
      <c r="J65" s="14" t="s">
        <v>22</v>
      </c>
      <c r="K65" s="14" t="s">
        <v>114</v>
      </c>
      <c r="L65" s="14" t="s">
        <v>19</v>
      </c>
      <c r="M65" s="14" t="s">
        <v>23</v>
      </c>
      <c r="N65" s="14" t="s">
        <v>28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27" customHeight="1">
      <c r="A66" s="8">
        <v>582</v>
      </c>
      <c r="B66" s="8" t="s">
        <v>13</v>
      </c>
      <c r="C66" s="8" t="s">
        <v>14</v>
      </c>
      <c r="D66" s="13">
        <v>211</v>
      </c>
      <c r="E66" s="13">
        <v>13868</v>
      </c>
      <c r="F66" s="13">
        <v>27</v>
      </c>
      <c r="G66" s="13" t="s">
        <v>15</v>
      </c>
      <c r="H66" s="16" t="s">
        <v>43</v>
      </c>
      <c r="I66" s="13" t="s">
        <v>21</v>
      </c>
      <c r="J66" s="13" t="s">
        <v>22</v>
      </c>
      <c r="K66" s="13" t="s">
        <v>114</v>
      </c>
      <c r="L66" s="13" t="s">
        <v>19</v>
      </c>
      <c r="M66" s="13" t="s">
        <v>23</v>
      </c>
      <c r="N66" s="13" t="s">
        <v>28</v>
      </c>
      <c r="O66" s="18">
        <v>5</v>
      </c>
      <c r="P66" s="18"/>
      <c r="Q66" s="18"/>
      <c r="R66" s="18">
        <v>4</v>
      </c>
      <c r="S66" s="18"/>
      <c r="T66" s="18"/>
      <c r="U66" s="18">
        <v>4</v>
      </c>
      <c r="V66" s="18"/>
      <c r="W66" s="18"/>
      <c r="X66" s="18">
        <v>4</v>
      </c>
      <c r="Y66" s="18"/>
      <c r="Z66" s="18"/>
    </row>
    <row r="67" spans="1:26" ht="27" customHeight="1">
      <c r="A67" s="8">
        <v>582</v>
      </c>
      <c r="B67" s="8" t="s">
        <v>13</v>
      </c>
      <c r="C67" s="8" t="s">
        <v>14</v>
      </c>
      <c r="D67" s="14">
        <v>101</v>
      </c>
      <c r="E67" s="14">
        <v>13839</v>
      </c>
      <c r="F67" s="14">
        <v>28</v>
      </c>
      <c r="G67" s="14" t="s">
        <v>15</v>
      </c>
      <c r="H67" s="17" t="s">
        <v>87</v>
      </c>
      <c r="I67" s="14" t="s">
        <v>17</v>
      </c>
      <c r="J67" s="14" t="s">
        <v>22</v>
      </c>
      <c r="K67" s="14" t="s">
        <v>114</v>
      </c>
      <c r="L67" s="14" t="s">
        <v>19</v>
      </c>
      <c r="M67" s="14" t="s">
        <v>23</v>
      </c>
      <c r="N67" s="14" t="s">
        <v>28</v>
      </c>
      <c r="O67" s="19"/>
      <c r="P67" s="19">
        <v>3</v>
      </c>
      <c r="Q67" s="19"/>
      <c r="R67" s="19"/>
      <c r="S67" s="19">
        <v>5</v>
      </c>
      <c r="T67" s="19"/>
      <c r="U67" s="19"/>
      <c r="V67" s="19">
        <v>5</v>
      </c>
      <c r="W67" s="19"/>
      <c r="X67" s="19"/>
      <c r="Y67" s="19"/>
      <c r="Z67" s="19">
        <v>3</v>
      </c>
    </row>
    <row r="68" spans="1:26" ht="27" customHeight="1">
      <c r="A68" s="8">
        <v>582</v>
      </c>
      <c r="B68" s="8" t="s">
        <v>13</v>
      </c>
      <c r="C68" s="8" t="s">
        <v>14</v>
      </c>
      <c r="D68" s="13">
        <v>138</v>
      </c>
      <c r="E68" s="13">
        <v>121602</v>
      </c>
      <c r="F68" s="13">
        <v>28</v>
      </c>
      <c r="G68" s="13" t="s">
        <v>15</v>
      </c>
      <c r="H68" s="16" t="s">
        <v>87</v>
      </c>
      <c r="I68" s="13" t="s">
        <v>21</v>
      </c>
      <c r="J68" s="13" t="s">
        <v>22</v>
      </c>
      <c r="K68" s="13" t="s">
        <v>115</v>
      </c>
      <c r="L68" s="13" t="s">
        <v>19</v>
      </c>
      <c r="M68" s="13" t="s">
        <v>23</v>
      </c>
      <c r="N68" s="13" t="s">
        <v>28</v>
      </c>
      <c r="O68" s="18"/>
      <c r="P68" s="18"/>
      <c r="Q68" s="18"/>
      <c r="R68" s="18"/>
      <c r="S68" s="18">
        <v>5</v>
      </c>
      <c r="T68" s="18"/>
      <c r="U68" s="18"/>
      <c r="V68" s="18">
        <v>3</v>
      </c>
      <c r="W68" s="18"/>
      <c r="X68" s="18"/>
      <c r="Y68" s="18"/>
      <c r="Z68" s="18">
        <v>3</v>
      </c>
    </row>
    <row r="69" spans="1:26" ht="27" customHeight="1">
      <c r="A69" s="8">
        <v>582</v>
      </c>
      <c r="B69" s="8" t="s">
        <v>13</v>
      </c>
      <c r="C69" s="8" t="s">
        <v>14</v>
      </c>
      <c r="D69" s="14">
        <v>102</v>
      </c>
      <c r="E69" s="14">
        <v>13840</v>
      </c>
      <c r="F69" s="14">
        <v>29</v>
      </c>
      <c r="G69" s="14" t="s">
        <v>15</v>
      </c>
      <c r="H69" s="17" t="s">
        <v>45</v>
      </c>
      <c r="I69" s="14" t="s">
        <v>17</v>
      </c>
      <c r="J69" s="14" t="s">
        <v>22</v>
      </c>
      <c r="K69" s="14" t="s">
        <v>114</v>
      </c>
      <c r="L69" s="14" t="s">
        <v>19</v>
      </c>
      <c r="M69" s="14" t="s">
        <v>23</v>
      </c>
      <c r="N69" s="14" t="s">
        <v>28</v>
      </c>
      <c r="O69" s="19"/>
      <c r="P69" s="19">
        <v>3</v>
      </c>
      <c r="Q69" s="19"/>
      <c r="R69" s="19"/>
      <c r="S69" s="19">
        <v>3</v>
      </c>
      <c r="T69" s="19"/>
      <c r="U69" s="19"/>
      <c r="V69" s="19">
        <v>4</v>
      </c>
      <c r="W69" s="19"/>
      <c r="X69" s="19"/>
      <c r="Y69" s="19"/>
      <c r="Z69" s="19">
        <v>5</v>
      </c>
    </row>
    <row r="70" spans="1:26" ht="27" customHeight="1">
      <c r="A70" s="8">
        <v>582</v>
      </c>
      <c r="B70" s="8" t="s">
        <v>13</v>
      </c>
      <c r="C70" s="8" t="s">
        <v>14</v>
      </c>
      <c r="D70" s="13">
        <v>126</v>
      </c>
      <c r="E70" s="13">
        <v>41065</v>
      </c>
      <c r="F70" s="13">
        <v>29</v>
      </c>
      <c r="G70" s="13" t="s">
        <v>15</v>
      </c>
      <c r="H70" s="16" t="s">
        <v>45</v>
      </c>
      <c r="I70" s="13" t="s">
        <v>17</v>
      </c>
      <c r="J70" s="13" t="s">
        <v>22</v>
      </c>
      <c r="K70" s="13" t="s">
        <v>115</v>
      </c>
      <c r="L70" s="13" t="s">
        <v>19</v>
      </c>
      <c r="M70" s="13" t="s">
        <v>23</v>
      </c>
      <c r="N70" s="13" t="s">
        <v>28</v>
      </c>
      <c r="O70" s="18"/>
      <c r="P70" s="18">
        <v>3</v>
      </c>
      <c r="Q70" s="18"/>
      <c r="R70" s="18"/>
      <c r="S70" s="18">
        <v>3</v>
      </c>
      <c r="T70" s="18"/>
      <c r="U70" s="18"/>
      <c r="V70" s="18">
        <v>4</v>
      </c>
      <c r="W70" s="18"/>
      <c r="X70" s="18"/>
      <c r="Y70" s="18"/>
      <c r="Z70" s="18">
        <v>2</v>
      </c>
    </row>
    <row r="71" spans="1:26" ht="27" customHeight="1">
      <c r="A71" s="8">
        <v>582</v>
      </c>
      <c r="B71" s="8" t="s">
        <v>13</v>
      </c>
      <c r="C71" s="8" t="s">
        <v>14</v>
      </c>
      <c r="D71" s="14">
        <v>123</v>
      </c>
      <c r="E71" s="14">
        <v>13899</v>
      </c>
      <c r="F71" s="14">
        <v>29</v>
      </c>
      <c r="G71" s="14" t="s">
        <v>15</v>
      </c>
      <c r="H71" s="17" t="s">
        <v>45</v>
      </c>
      <c r="I71" s="14" t="s">
        <v>21</v>
      </c>
      <c r="J71" s="14" t="s">
        <v>22</v>
      </c>
      <c r="K71" s="14" t="s">
        <v>114</v>
      </c>
      <c r="L71" s="14" t="s">
        <v>19</v>
      </c>
      <c r="M71" s="14" t="s">
        <v>23</v>
      </c>
      <c r="N71" s="14" t="s">
        <v>28</v>
      </c>
      <c r="O71" s="19"/>
      <c r="P71" s="19">
        <v>3</v>
      </c>
      <c r="Q71" s="19"/>
      <c r="R71" s="19"/>
      <c r="S71" s="19">
        <v>2</v>
      </c>
      <c r="T71" s="19"/>
      <c r="U71" s="19"/>
      <c r="V71" s="19">
        <v>3</v>
      </c>
      <c r="W71" s="19"/>
      <c r="X71" s="19"/>
      <c r="Y71" s="19"/>
      <c r="Z71" s="19"/>
    </row>
    <row r="72" spans="1:26" ht="27" customHeight="1">
      <c r="A72" s="8">
        <v>582</v>
      </c>
      <c r="B72" s="8" t="s">
        <v>13</v>
      </c>
      <c r="C72" s="8" t="s">
        <v>14</v>
      </c>
      <c r="D72" s="13">
        <v>210</v>
      </c>
      <c r="E72" s="13">
        <v>13862</v>
      </c>
      <c r="F72" s="13">
        <v>30</v>
      </c>
      <c r="G72" s="13" t="s">
        <v>15</v>
      </c>
      <c r="H72" s="16" t="s">
        <v>98</v>
      </c>
      <c r="I72" s="13" t="s">
        <v>21</v>
      </c>
      <c r="J72" s="13" t="s">
        <v>22</v>
      </c>
      <c r="K72" s="13" t="s">
        <v>114</v>
      </c>
      <c r="L72" s="13" t="s">
        <v>19</v>
      </c>
      <c r="M72" s="13" t="s">
        <v>23</v>
      </c>
      <c r="N72" s="13" t="s">
        <v>28</v>
      </c>
      <c r="O72" s="18">
        <v>4</v>
      </c>
      <c r="P72" s="18"/>
      <c r="Q72" s="18"/>
      <c r="R72" s="18">
        <v>5</v>
      </c>
      <c r="S72" s="18"/>
      <c r="T72" s="18"/>
      <c r="U72" s="18">
        <v>5</v>
      </c>
      <c r="V72" s="18"/>
      <c r="W72" s="18"/>
      <c r="X72" s="18">
        <v>4</v>
      </c>
      <c r="Y72" s="18"/>
      <c r="Z72" s="18"/>
    </row>
    <row r="73" spans="1:26" ht="27" customHeight="1">
      <c r="A73" s="8">
        <v>582</v>
      </c>
      <c r="B73" s="8" t="s">
        <v>13</v>
      </c>
      <c r="C73" s="8" t="s">
        <v>14</v>
      </c>
      <c r="D73" s="14">
        <v>204</v>
      </c>
      <c r="E73" s="14">
        <v>13864</v>
      </c>
      <c r="F73" s="14">
        <v>31</v>
      </c>
      <c r="G73" s="14" t="s">
        <v>15</v>
      </c>
      <c r="H73" s="17" t="s">
        <v>29</v>
      </c>
      <c r="I73" s="14" t="s">
        <v>21</v>
      </c>
      <c r="J73" s="14" t="s">
        <v>22</v>
      </c>
      <c r="K73" s="14" t="s">
        <v>114</v>
      </c>
      <c r="L73" s="14" t="s">
        <v>19</v>
      </c>
      <c r="M73" s="14" t="s">
        <v>23</v>
      </c>
      <c r="N73" s="14" t="s">
        <v>28</v>
      </c>
      <c r="O73" s="19">
        <v>4</v>
      </c>
      <c r="P73" s="19"/>
      <c r="Q73" s="19"/>
      <c r="R73" s="19">
        <v>2</v>
      </c>
      <c r="S73" s="19"/>
      <c r="T73" s="19"/>
      <c r="U73" s="19">
        <v>4</v>
      </c>
      <c r="V73" s="19"/>
      <c r="W73" s="19"/>
      <c r="X73" s="19">
        <v>5</v>
      </c>
      <c r="Y73" s="19"/>
      <c r="Z73" s="19"/>
    </row>
    <row r="74" spans="1:26" ht="27" customHeight="1">
      <c r="A74" s="8">
        <v>582</v>
      </c>
      <c r="B74" s="8" t="s">
        <v>13</v>
      </c>
      <c r="C74" s="8" t="s">
        <v>14</v>
      </c>
      <c r="D74" s="13">
        <v>122</v>
      </c>
      <c r="E74" s="13">
        <v>1113727</v>
      </c>
      <c r="F74" s="13">
        <v>33</v>
      </c>
      <c r="G74" s="13" t="s">
        <v>15</v>
      </c>
      <c r="H74" s="16" t="s">
        <v>16</v>
      </c>
      <c r="I74" s="13" t="s">
        <v>21</v>
      </c>
      <c r="J74" s="13" t="s">
        <v>22</v>
      </c>
      <c r="K74" s="13" t="s">
        <v>114</v>
      </c>
      <c r="L74" s="13" t="s">
        <v>19</v>
      </c>
      <c r="M74" s="13" t="s">
        <v>23</v>
      </c>
      <c r="N74" s="13" t="s">
        <v>28</v>
      </c>
      <c r="O74" s="18"/>
      <c r="P74" s="18">
        <v>4</v>
      </c>
      <c r="Q74" s="18"/>
      <c r="R74" s="18"/>
      <c r="S74" s="18">
        <v>3</v>
      </c>
      <c r="T74" s="18"/>
      <c r="U74" s="18"/>
      <c r="V74" s="18">
        <v>3</v>
      </c>
      <c r="W74" s="18"/>
      <c r="X74" s="18"/>
      <c r="Y74" s="18"/>
      <c r="Z74" s="18">
        <v>4</v>
      </c>
    </row>
    <row r="75" spans="1:26" ht="27" customHeight="1">
      <c r="A75" s="8">
        <v>582</v>
      </c>
      <c r="B75" s="8" t="s">
        <v>13</v>
      </c>
      <c r="C75" s="8" t="s">
        <v>14</v>
      </c>
      <c r="D75" s="14">
        <v>121</v>
      </c>
      <c r="E75" s="14">
        <v>46588</v>
      </c>
      <c r="F75" s="14">
        <v>33</v>
      </c>
      <c r="G75" s="14" t="s">
        <v>15</v>
      </c>
      <c r="H75" s="17" t="s">
        <v>16</v>
      </c>
      <c r="I75" s="14" t="s">
        <v>17</v>
      </c>
      <c r="J75" s="14" t="s">
        <v>22</v>
      </c>
      <c r="K75" s="14" t="s">
        <v>114</v>
      </c>
      <c r="L75" s="14" t="s">
        <v>19</v>
      </c>
      <c r="M75" s="14" t="s">
        <v>23</v>
      </c>
      <c r="N75" s="14" t="s">
        <v>28</v>
      </c>
      <c r="O75" s="19"/>
      <c r="P75" s="19">
        <v>4</v>
      </c>
      <c r="Q75" s="19"/>
      <c r="R75" s="19"/>
      <c r="S75" s="19">
        <v>4</v>
      </c>
      <c r="T75" s="19"/>
      <c r="U75" s="19"/>
      <c r="V75" s="19">
        <v>4</v>
      </c>
      <c r="W75" s="19"/>
      <c r="X75" s="19"/>
      <c r="Y75" s="19"/>
      <c r="Z75" s="19">
        <v>4</v>
      </c>
    </row>
    <row r="76" spans="1:26" ht="27" customHeight="1">
      <c r="A76" s="8">
        <v>582</v>
      </c>
      <c r="B76" s="8" t="s">
        <v>13</v>
      </c>
      <c r="C76" s="8" t="s">
        <v>14</v>
      </c>
      <c r="D76" s="13" t="s">
        <v>123</v>
      </c>
      <c r="E76" s="13">
        <v>121616</v>
      </c>
      <c r="F76" s="13">
        <v>176</v>
      </c>
      <c r="G76" s="13" t="s">
        <v>15</v>
      </c>
      <c r="H76" s="16" t="s">
        <v>63</v>
      </c>
      <c r="I76" s="13" t="s">
        <v>36</v>
      </c>
      <c r="J76" s="13" t="s">
        <v>22</v>
      </c>
      <c r="K76" s="13" t="s">
        <v>114</v>
      </c>
      <c r="L76" s="13" t="s">
        <v>19</v>
      </c>
      <c r="M76" s="13" t="s">
        <v>23</v>
      </c>
      <c r="N76" s="13" t="s">
        <v>28</v>
      </c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7" customHeight="1">
      <c r="A77" s="8">
        <v>582</v>
      </c>
      <c r="B77" s="8" t="s">
        <v>13</v>
      </c>
      <c r="C77" s="8" t="s">
        <v>14</v>
      </c>
      <c r="D77" s="14">
        <v>3000</v>
      </c>
      <c r="E77" s="14">
        <v>1084801</v>
      </c>
      <c r="F77" s="14">
        <v>227</v>
      </c>
      <c r="G77" s="14" t="s">
        <v>15</v>
      </c>
      <c r="H77" s="17" t="s">
        <v>76</v>
      </c>
      <c r="I77" s="14" t="s">
        <v>36</v>
      </c>
      <c r="J77" s="14" t="s">
        <v>22</v>
      </c>
      <c r="K77" s="14" t="s">
        <v>114</v>
      </c>
      <c r="L77" s="14" t="s">
        <v>19</v>
      </c>
      <c r="M77" s="14" t="s">
        <v>23</v>
      </c>
      <c r="N77" s="14" t="s">
        <v>28</v>
      </c>
      <c r="O77" s="19" t="s">
        <v>149</v>
      </c>
      <c r="P77" s="19"/>
      <c r="Q77" s="19"/>
      <c r="R77" s="19">
        <v>3</v>
      </c>
      <c r="S77" s="19"/>
      <c r="T77" s="19"/>
      <c r="U77" s="19">
        <v>4</v>
      </c>
      <c r="V77" s="19"/>
      <c r="W77" s="19"/>
      <c r="X77" s="19">
        <v>4</v>
      </c>
      <c r="Y77" s="19"/>
      <c r="Z77" s="19"/>
    </row>
    <row r="78" spans="1:26" ht="27" customHeight="1">
      <c r="A78" s="8">
        <v>582</v>
      </c>
      <c r="B78" s="8" t="s">
        <v>13</v>
      </c>
      <c r="C78" s="8" t="s">
        <v>14</v>
      </c>
      <c r="D78" s="13" t="s">
        <v>124</v>
      </c>
      <c r="E78" s="13">
        <v>121618</v>
      </c>
      <c r="F78" s="13">
        <v>162</v>
      </c>
      <c r="G78" s="13" t="s">
        <v>15</v>
      </c>
      <c r="H78" s="16" t="s">
        <v>62</v>
      </c>
      <c r="I78" s="13" t="s">
        <v>36</v>
      </c>
      <c r="J78" s="13" t="s">
        <v>22</v>
      </c>
      <c r="K78" s="13" t="s">
        <v>115</v>
      </c>
      <c r="L78" s="13" t="s">
        <v>19</v>
      </c>
      <c r="M78" s="13" t="s">
        <v>23</v>
      </c>
      <c r="N78" s="13" t="s">
        <v>28</v>
      </c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7" customHeight="1">
      <c r="A79" s="8">
        <v>582</v>
      </c>
      <c r="B79" s="8" t="s">
        <v>13</v>
      </c>
      <c r="C79" s="8" t="s">
        <v>14</v>
      </c>
      <c r="D79" s="14">
        <v>3001</v>
      </c>
      <c r="E79" s="14">
        <v>1084804</v>
      </c>
      <c r="F79" s="14">
        <v>224</v>
      </c>
      <c r="G79" s="14" t="s">
        <v>15</v>
      </c>
      <c r="H79" s="17" t="s">
        <v>105</v>
      </c>
      <c r="I79" s="14" t="s">
        <v>36</v>
      </c>
      <c r="J79" s="14" t="s">
        <v>22</v>
      </c>
      <c r="K79" s="14" t="s">
        <v>116</v>
      </c>
      <c r="L79" s="14" t="s">
        <v>19</v>
      </c>
      <c r="M79" s="14" t="s">
        <v>23</v>
      </c>
      <c r="N79" s="14" t="s">
        <v>28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7" customHeight="1">
      <c r="A80" s="8">
        <v>582</v>
      </c>
      <c r="B80" s="8" t="s">
        <v>13</v>
      </c>
      <c r="C80" s="8" t="s">
        <v>14</v>
      </c>
      <c r="D80" s="13">
        <v>143</v>
      </c>
      <c r="E80" s="13">
        <v>1113732</v>
      </c>
      <c r="F80" s="13">
        <v>34</v>
      </c>
      <c r="G80" s="13" t="s">
        <v>15</v>
      </c>
      <c r="H80" s="16" t="s">
        <v>80</v>
      </c>
      <c r="I80" s="13" t="s">
        <v>21</v>
      </c>
      <c r="J80" s="13" t="s">
        <v>22</v>
      </c>
      <c r="K80" s="13" t="s">
        <v>114</v>
      </c>
      <c r="L80" s="13" t="s">
        <v>19</v>
      </c>
      <c r="M80" s="13" t="s">
        <v>23</v>
      </c>
      <c r="N80" s="13" t="s">
        <v>28</v>
      </c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>
        <v>4</v>
      </c>
    </row>
    <row r="81" spans="1:26" ht="27" customHeight="1">
      <c r="A81" s="8">
        <v>582</v>
      </c>
      <c r="B81" s="8" t="s">
        <v>13</v>
      </c>
      <c r="C81" s="8" t="s">
        <v>14</v>
      </c>
      <c r="D81" s="14">
        <v>142</v>
      </c>
      <c r="E81" s="14">
        <v>84427</v>
      </c>
      <c r="F81" s="14">
        <v>34</v>
      </c>
      <c r="G81" s="14" t="s">
        <v>15</v>
      </c>
      <c r="H81" s="17" t="s">
        <v>80</v>
      </c>
      <c r="I81" s="14" t="s">
        <v>17</v>
      </c>
      <c r="J81" s="14" t="s">
        <v>22</v>
      </c>
      <c r="K81" s="14" t="s">
        <v>114</v>
      </c>
      <c r="L81" s="14" t="s">
        <v>19</v>
      </c>
      <c r="M81" s="14" t="s">
        <v>23</v>
      </c>
      <c r="N81" s="14" t="s">
        <v>28</v>
      </c>
      <c r="O81" s="19"/>
      <c r="P81" s="19">
        <v>2</v>
      </c>
      <c r="Q81" s="19"/>
      <c r="R81" s="19"/>
      <c r="S81" s="19">
        <v>4</v>
      </c>
      <c r="T81" s="19"/>
      <c r="U81" s="19"/>
      <c r="V81" s="19">
        <v>4</v>
      </c>
      <c r="W81" s="19"/>
      <c r="X81" s="19"/>
      <c r="Y81" s="19"/>
      <c r="Z81" s="19">
        <v>5</v>
      </c>
    </row>
    <row r="82" spans="1:26" ht="27" hidden="1" customHeight="1">
      <c r="A82" s="8">
        <v>582</v>
      </c>
      <c r="B82" s="8" t="s">
        <v>13</v>
      </c>
      <c r="C82" s="8" t="s">
        <v>14</v>
      </c>
      <c r="D82" s="13">
        <v>2016</v>
      </c>
      <c r="E82" s="13">
        <v>103398</v>
      </c>
      <c r="F82" s="13">
        <v>1689</v>
      </c>
      <c r="G82" s="13" t="s">
        <v>15</v>
      </c>
      <c r="H82" s="16" t="s">
        <v>27</v>
      </c>
      <c r="I82" s="13" t="s">
        <v>21</v>
      </c>
      <c r="J82" s="13" t="s">
        <v>22</v>
      </c>
      <c r="K82" s="13" t="s">
        <v>114</v>
      </c>
      <c r="L82" s="13" t="s">
        <v>19</v>
      </c>
      <c r="M82" s="13" t="s">
        <v>23</v>
      </c>
      <c r="N82" s="13" t="s">
        <v>24</v>
      </c>
      <c r="O82" s="18"/>
      <c r="P82" s="18"/>
      <c r="Q82" s="18">
        <v>5</v>
      </c>
      <c r="R82" s="18"/>
      <c r="S82" s="18"/>
      <c r="T82" s="18">
        <v>3</v>
      </c>
      <c r="U82" s="18"/>
      <c r="V82" s="18"/>
      <c r="W82" s="18">
        <v>2</v>
      </c>
      <c r="X82" s="18"/>
      <c r="Y82" s="18"/>
      <c r="Z82" s="18"/>
    </row>
    <row r="83" spans="1:26" ht="27" customHeight="1">
      <c r="A83" s="8">
        <v>582</v>
      </c>
      <c r="B83" s="8" t="s">
        <v>13</v>
      </c>
      <c r="C83" s="8" t="s">
        <v>14</v>
      </c>
      <c r="D83" s="14">
        <v>506</v>
      </c>
      <c r="E83" s="14">
        <v>33011</v>
      </c>
      <c r="F83" s="14">
        <v>1689</v>
      </c>
      <c r="G83" s="14" t="s">
        <v>15</v>
      </c>
      <c r="H83" s="17" t="s">
        <v>27</v>
      </c>
      <c r="I83" s="14" t="s">
        <v>21</v>
      </c>
      <c r="J83" s="14" t="s">
        <v>22</v>
      </c>
      <c r="K83" s="14" t="s">
        <v>114</v>
      </c>
      <c r="L83" s="14" t="s">
        <v>19</v>
      </c>
      <c r="M83" s="14" t="s">
        <v>23</v>
      </c>
      <c r="N83" s="14" t="s">
        <v>28</v>
      </c>
      <c r="O83" s="19"/>
      <c r="P83" s="19"/>
      <c r="Q83" s="19">
        <v>1</v>
      </c>
      <c r="R83" s="19"/>
      <c r="S83" s="19"/>
      <c r="T83" s="19">
        <v>4</v>
      </c>
      <c r="U83" s="19"/>
      <c r="V83" s="19"/>
      <c r="W83" s="19">
        <v>4</v>
      </c>
      <c r="X83" s="19"/>
      <c r="Y83" s="19"/>
      <c r="Z83" s="19"/>
    </row>
    <row r="84" spans="1:26" ht="27" customHeight="1">
      <c r="A84" s="8">
        <v>582</v>
      </c>
      <c r="B84" s="8" t="s">
        <v>13</v>
      </c>
      <c r="C84" s="8" t="s">
        <v>14</v>
      </c>
      <c r="D84" s="13">
        <v>737</v>
      </c>
      <c r="E84" s="13">
        <v>84990</v>
      </c>
      <c r="F84" s="13">
        <v>2223</v>
      </c>
      <c r="G84" s="13" t="s">
        <v>15</v>
      </c>
      <c r="H84" s="16" t="s">
        <v>41</v>
      </c>
      <c r="I84" s="13" t="s">
        <v>17</v>
      </c>
      <c r="J84" s="13" t="s">
        <v>22</v>
      </c>
      <c r="K84" s="13" t="s">
        <v>115</v>
      </c>
      <c r="L84" s="13" t="s">
        <v>19</v>
      </c>
      <c r="M84" s="13" t="s">
        <v>23</v>
      </c>
      <c r="N84" s="13" t="s">
        <v>28</v>
      </c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7" customHeight="1">
      <c r="A85" s="8">
        <v>582</v>
      </c>
      <c r="B85" s="8" t="s">
        <v>13</v>
      </c>
      <c r="C85" s="8" t="s">
        <v>14</v>
      </c>
      <c r="D85" s="14">
        <v>736</v>
      </c>
      <c r="E85" s="14">
        <v>84985</v>
      </c>
      <c r="F85" s="14">
        <v>2220</v>
      </c>
      <c r="G85" s="14" t="s">
        <v>15</v>
      </c>
      <c r="H85" s="17" t="s">
        <v>61</v>
      </c>
      <c r="I85" s="14" t="s">
        <v>17</v>
      </c>
      <c r="J85" s="14" t="s">
        <v>22</v>
      </c>
      <c r="K85" s="14" t="s">
        <v>114</v>
      </c>
      <c r="L85" s="14" t="s">
        <v>19</v>
      </c>
      <c r="M85" s="14" t="s">
        <v>23</v>
      </c>
      <c r="N85" s="14" t="s">
        <v>28</v>
      </c>
      <c r="O85" s="19"/>
      <c r="P85" s="19"/>
      <c r="Q85" s="19"/>
      <c r="R85" s="19"/>
      <c r="S85" s="19">
        <v>4</v>
      </c>
      <c r="T85" s="19"/>
      <c r="U85" s="19"/>
      <c r="V85" s="19">
        <v>5</v>
      </c>
      <c r="W85" s="19"/>
      <c r="X85" s="19"/>
      <c r="Y85" s="19"/>
      <c r="Z85" s="19">
        <v>5</v>
      </c>
    </row>
    <row r="86" spans="1:26" ht="27" customHeight="1">
      <c r="A86" s="8">
        <v>582</v>
      </c>
      <c r="B86" s="8" t="s">
        <v>13</v>
      </c>
      <c r="C86" s="8" t="s">
        <v>14</v>
      </c>
      <c r="D86" s="13">
        <v>757</v>
      </c>
      <c r="E86" s="13">
        <v>122184</v>
      </c>
      <c r="F86" s="13">
        <v>94</v>
      </c>
      <c r="G86" s="13" t="s">
        <v>15</v>
      </c>
      <c r="H86" s="16" t="s">
        <v>90</v>
      </c>
      <c r="I86" s="13" t="s">
        <v>21</v>
      </c>
      <c r="J86" s="13" t="s">
        <v>22</v>
      </c>
      <c r="K86" s="13" t="s">
        <v>114</v>
      </c>
      <c r="L86" s="13" t="s">
        <v>19</v>
      </c>
      <c r="M86" s="13" t="s">
        <v>23</v>
      </c>
      <c r="N86" s="13" t="s">
        <v>28</v>
      </c>
      <c r="O86" s="18"/>
      <c r="P86" s="18"/>
      <c r="Q86" s="18"/>
      <c r="R86" s="18"/>
      <c r="S86" s="18">
        <v>3</v>
      </c>
      <c r="T86" s="18"/>
      <c r="U86" s="18"/>
      <c r="V86" s="18">
        <v>3</v>
      </c>
      <c r="W86" s="18"/>
      <c r="X86" s="18"/>
      <c r="Y86" s="18"/>
      <c r="Z86" s="18"/>
    </row>
    <row r="87" spans="1:26" ht="27" customHeight="1">
      <c r="A87" s="8">
        <v>582</v>
      </c>
      <c r="B87" s="8" t="s">
        <v>13</v>
      </c>
      <c r="C87" s="8" t="s">
        <v>14</v>
      </c>
      <c r="D87" s="14">
        <v>735</v>
      </c>
      <c r="E87" s="14">
        <v>84992</v>
      </c>
      <c r="F87" s="14">
        <v>2222</v>
      </c>
      <c r="G87" s="14" t="s">
        <v>15</v>
      </c>
      <c r="H87" s="17" t="s">
        <v>30</v>
      </c>
      <c r="I87" s="14" t="s">
        <v>17</v>
      </c>
      <c r="J87" s="14" t="s">
        <v>22</v>
      </c>
      <c r="K87" s="14" t="s">
        <v>114</v>
      </c>
      <c r="L87" s="14" t="s">
        <v>19</v>
      </c>
      <c r="M87" s="14" t="s">
        <v>23</v>
      </c>
      <c r="N87" s="14" t="s">
        <v>28</v>
      </c>
      <c r="O87" s="19"/>
      <c r="P87" s="19">
        <v>3</v>
      </c>
      <c r="Q87" s="19"/>
      <c r="R87" s="19"/>
      <c r="S87" s="19">
        <v>4</v>
      </c>
      <c r="T87" s="19"/>
      <c r="U87" s="19"/>
      <c r="V87" s="19">
        <v>4</v>
      </c>
      <c r="W87" s="19"/>
      <c r="X87" s="19"/>
      <c r="Y87" s="19"/>
      <c r="Z87" s="19">
        <v>5</v>
      </c>
    </row>
    <row r="88" spans="1:26" ht="27" customHeight="1">
      <c r="A88" s="8">
        <v>582</v>
      </c>
      <c r="B88" s="8" t="s">
        <v>13</v>
      </c>
      <c r="C88" s="8" t="s">
        <v>14</v>
      </c>
      <c r="D88" s="13">
        <v>125</v>
      </c>
      <c r="E88" s="13">
        <v>41069</v>
      </c>
      <c r="F88" s="13">
        <v>36</v>
      </c>
      <c r="G88" s="13" t="s">
        <v>15</v>
      </c>
      <c r="H88" s="16" t="s">
        <v>72</v>
      </c>
      <c r="I88" s="13" t="s">
        <v>17</v>
      </c>
      <c r="J88" s="13" t="s">
        <v>22</v>
      </c>
      <c r="K88" s="13" t="s">
        <v>115</v>
      </c>
      <c r="L88" s="13" t="s">
        <v>19</v>
      </c>
      <c r="M88" s="13" t="s">
        <v>23</v>
      </c>
      <c r="N88" s="13" t="s">
        <v>28</v>
      </c>
      <c r="O88" s="18"/>
      <c r="P88" s="18">
        <v>5</v>
      </c>
      <c r="Q88" s="18"/>
      <c r="R88" s="18"/>
      <c r="S88" s="18">
        <v>3</v>
      </c>
      <c r="T88" s="18"/>
      <c r="U88" s="18"/>
      <c r="V88" s="18">
        <v>4</v>
      </c>
      <c r="W88" s="18"/>
      <c r="X88" s="18"/>
      <c r="Y88" s="18"/>
      <c r="Z88" s="18">
        <v>2</v>
      </c>
    </row>
    <row r="89" spans="1:26" ht="27" customHeight="1">
      <c r="A89" s="8">
        <v>582</v>
      </c>
      <c r="B89" s="8" t="s">
        <v>13</v>
      </c>
      <c r="C89" s="8" t="s">
        <v>14</v>
      </c>
      <c r="D89" s="14" t="s">
        <v>125</v>
      </c>
      <c r="E89" s="14">
        <v>1113741</v>
      </c>
      <c r="F89" s="14">
        <v>36</v>
      </c>
      <c r="G89" s="14" t="s">
        <v>15</v>
      </c>
      <c r="H89" s="17" t="s">
        <v>72</v>
      </c>
      <c r="I89" s="14" t="s">
        <v>21</v>
      </c>
      <c r="J89" s="14" t="s">
        <v>22</v>
      </c>
      <c r="K89" s="14" t="s">
        <v>114</v>
      </c>
      <c r="L89" s="14" t="s">
        <v>19</v>
      </c>
      <c r="M89" s="14" t="s">
        <v>23</v>
      </c>
      <c r="N89" s="14" t="s">
        <v>28</v>
      </c>
      <c r="O89" s="19"/>
      <c r="P89" s="19">
        <v>5</v>
      </c>
      <c r="Q89" s="19"/>
      <c r="R89" s="19"/>
      <c r="S89" s="19">
        <v>1</v>
      </c>
      <c r="T89" s="19"/>
      <c r="U89" s="19"/>
      <c r="V89" s="19">
        <v>2</v>
      </c>
      <c r="W89" s="19"/>
      <c r="X89" s="19"/>
      <c r="Y89" s="19"/>
      <c r="Z89" s="19"/>
    </row>
    <row r="90" spans="1:26" ht="27" customHeight="1">
      <c r="A90" s="8">
        <v>582</v>
      </c>
      <c r="B90" s="8" t="s">
        <v>13</v>
      </c>
      <c r="C90" s="8" t="s">
        <v>14</v>
      </c>
      <c r="D90" s="13" t="s">
        <v>126</v>
      </c>
      <c r="E90" s="13">
        <v>13873</v>
      </c>
      <c r="F90" s="13">
        <v>36</v>
      </c>
      <c r="G90" s="13" t="s">
        <v>15</v>
      </c>
      <c r="H90" s="16" t="s">
        <v>72</v>
      </c>
      <c r="I90" s="13" t="s">
        <v>17</v>
      </c>
      <c r="J90" s="13" t="s">
        <v>22</v>
      </c>
      <c r="K90" s="13" t="s">
        <v>114</v>
      </c>
      <c r="L90" s="13" t="s">
        <v>19</v>
      </c>
      <c r="M90" s="13" t="s">
        <v>23</v>
      </c>
      <c r="N90" s="13" t="s">
        <v>28</v>
      </c>
      <c r="O90" s="18"/>
      <c r="P90" s="18">
        <v>5</v>
      </c>
      <c r="Q90" s="18"/>
      <c r="R90" s="18"/>
      <c r="S90" s="18">
        <v>3</v>
      </c>
      <c r="T90" s="18"/>
      <c r="U90" s="18"/>
      <c r="V90" s="18">
        <v>4</v>
      </c>
      <c r="W90" s="18"/>
      <c r="X90" s="18"/>
      <c r="Y90" s="18"/>
      <c r="Z90" s="18">
        <v>3</v>
      </c>
    </row>
    <row r="91" spans="1:26" ht="27" customHeight="1">
      <c r="A91" s="8">
        <v>582</v>
      </c>
      <c r="B91" s="8" t="s">
        <v>13</v>
      </c>
      <c r="C91" s="8" t="s">
        <v>14</v>
      </c>
      <c r="D91" s="14">
        <v>202</v>
      </c>
      <c r="E91" s="14">
        <v>13866</v>
      </c>
      <c r="F91" s="14">
        <v>37</v>
      </c>
      <c r="G91" s="14" t="s">
        <v>15</v>
      </c>
      <c r="H91" s="17" t="s">
        <v>100</v>
      </c>
      <c r="I91" s="14" t="s">
        <v>21</v>
      </c>
      <c r="J91" s="14" t="s">
        <v>22</v>
      </c>
      <c r="K91" s="14" t="s">
        <v>114</v>
      </c>
      <c r="L91" s="14" t="s">
        <v>19</v>
      </c>
      <c r="M91" s="14" t="s">
        <v>23</v>
      </c>
      <c r="N91" s="14" t="s">
        <v>28</v>
      </c>
      <c r="O91" s="19">
        <v>5</v>
      </c>
      <c r="P91" s="19"/>
      <c r="Q91" s="19"/>
      <c r="R91" s="19">
        <v>4</v>
      </c>
      <c r="S91" s="19"/>
      <c r="T91" s="19"/>
      <c r="U91" s="19">
        <v>4</v>
      </c>
      <c r="V91" s="19"/>
      <c r="W91" s="19"/>
      <c r="X91" s="19">
        <v>4</v>
      </c>
      <c r="Y91" s="19"/>
      <c r="Z91" s="19"/>
    </row>
    <row r="92" spans="1:26" ht="27" customHeight="1">
      <c r="A92" s="8">
        <v>582</v>
      </c>
      <c r="B92" s="8" t="s">
        <v>13</v>
      </c>
      <c r="C92" s="8" t="s">
        <v>14</v>
      </c>
      <c r="D92" s="13">
        <v>403</v>
      </c>
      <c r="E92" s="13">
        <v>13857</v>
      </c>
      <c r="F92" s="13">
        <v>38</v>
      </c>
      <c r="G92" s="13" t="s">
        <v>15</v>
      </c>
      <c r="H92" s="16" t="s">
        <v>92</v>
      </c>
      <c r="I92" s="13" t="s">
        <v>21</v>
      </c>
      <c r="J92" s="13" t="s">
        <v>22</v>
      </c>
      <c r="K92" s="13" t="s">
        <v>114</v>
      </c>
      <c r="L92" s="13" t="s">
        <v>19</v>
      </c>
      <c r="M92" s="13" t="s">
        <v>23</v>
      </c>
      <c r="N92" s="13" t="s">
        <v>28</v>
      </c>
      <c r="O92" s="18">
        <v>4</v>
      </c>
      <c r="P92" s="18"/>
      <c r="Q92" s="18"/>
      <c r="R92" s="18">
        <v>4</v>
      </c>
      <c r="S92" s="18"/>
      <c r="T92" s="18"/>
      <c r="U92" s="18">
        <v>5</v>
      </c>
      <c r="V92" s="18"/>
      <c r="W92" s="18"/>
      <c r="X92" s="18">
        <v>5</v>
      </c>
      <c r="Y92" s="18"/>
      <c r="Z92" s="18"/>
    </row>
    <row r="93" spans="1:26" ht="27" customHeight="1">
      <c r="A93" s="8">
        <v>582</v>
      </c>
      <c r="B93" s="8" t="s">
        <v>13</v>
      </c>
      <c r="C93" s="8" t="s">
        <v>14</v>
      </c>
      <c r="D93" s="14">
        <v>131</v>
      </c>
      <c r="E93" s="14">
        <v>90333</v>
      </c>
      <c r="F93" s="14">
        <v>57</v>
      </c>
      <c r="G93" s="14" t="s">
        <v>15</v>
      </c>
      <c r="H93" s="17" t="s">
        <v>111</v>
      </c>
      <c r="I93" s="14" t="s">
        <v>21</v>
      </c>
      <c r="J93" s="14" t="s">
        <v>22</v>
      </c>
      <c r="K93" s="14" t="s">
        <v>114</v>
      </c>
      <c r="L93" s="14" t="s">
        <v>19</v>
      </c>
      <c r="M93" s="14" t="s">
        <v>23</v>
      </c>
      <c r="N93" s="14" t="s">
        <v>28</v>
      </c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27" customHeight="1">
      <c r="A94" s="8">
        <v>582</v>
      </c>
      <c r="B94" s="8" t="s">
        <v>13</v>
      </c>
      <c r="C94" s="8" t="s">
        <v>14</v>
      </c>
      <c r="D94" s="13">
        <v>739</v>
      </c>
      <c r="E94" s="13">
        <v>13845</v>
      </c>
      <c r="F94" s="13">
        <v>40</v>
      </c>
      <c r="G94" s="13"/>
      <c r="H94" s="16" t="s">
        <v>44</v>
      </c>
      <c r="I94" s="13" t="s">
        <v>21</v>
      </c>
      <c r="J94" s="13" t="s">
        <v>22</v>
      </c>
      <c r="K94" s="13" t="s">
        <v>114</v>
      </c>
      <c r="L94" s="13" t="s">
        <v>19</v>
      </c>
      <c r="M94" s="13" t="s">
        <v>23</v>
      </c>
      <c r="N94" s="13" t="s">
        <v>28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7" customHeight="1">
      <c r="A95" s="8">
        <v>582</v>
      </c>
      <c r="B95" s="8" t="s">
        <v>13</v>
      </c>
      <c r="C95" s="8" t="s">
        <v>14</v>
      </c>
      <c r="D95" s="14">
        <v>734</v>
      </c>
      <c r="E95" s="14">
        <v>41072</v>
      </c>
      <c r="F95" s="14">
        <v>40</v>
      </c>
      <c r="G95" s="14"/>
      <c r="H95" s="17" t="s">
        <v>44</v>
      </c>
      <c r="I95" s="14" t="s">
        <v>17</v>
      </c>
      <c r="J95" s="14" t="s">
        <v>22</v>
      </c>
      <c r="K95" s="14" t="s">
        <v>114</v>
      </c>
      <c r="L95" s="14" t="s">
        <v>19</v>
      </c>
      <c r="M95" s="14" t="s">
        <v>23</v>
      </c>
      <c r="N95" s="14" t="s">
        <v>28</v>
      </c>
      <c r="O95" s="19"/>
      <c r="P95" s="19">
        <v>1</v>
      </c>
      <c r="Q95" s="19"/>
      <c r="R95" s="19"/>
      <c r="S95" s="19">
        <v>4</v>
      </c>
      <c r="T95" s="19"/>
      <c r="U95" s="19"/>
      <c r="V95" s="19">
        <v>5</v>
      </c>
      <c r="W95" s="19"/>
      <c r="X95" s="19"/>
      <c r="Y95" s="19"/>
      <c r="Z95" s="19">
        <v>4</v>
      </c>
    </row>
    <row r="96" spans="1:26" ht="27" customHeight="1">
      <c r="A96" s="8">
        <v>582</v>
      </c>
      <c r="B96" s="8" t="s">
        <v>13</v>
      </c>
      <c r="C96" s="8" t="s">
        <v>14</v>
      </c>
      <c r="D96" s="13">
        <v>761</v>
      </c>
      <c r="E96" s="13">
        <v>1134806</v>
      </c>
      <c r="F96" s="13">
        <v>5004</v>
      </c>
      <c r="G96" s="13"/>
      <c r="H96" s="16" t="s">
        <v>106</v>
      </c>
      <c r="I96" s="13" t="s">
        <v>21</v>
      </c>
      <c r="J96" s="13" t="s">
        <v>22</v>
      </c>
      <c r="K96" s="13" t="s">
        <v>114</v>
      </c>
      <c r="L96" s="13" t="s">
        <v>19</v>
      </c>
      <c r="M96" s="13" t="s">
        <v>23</v>
      </c>
      <c r="N96" s="13" t="s">
        <v>28</v>
      </c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7" hidden="1" customHeight="1">
      <c r="A97" s="8">
        <v>582</v>
      </c>
      <c r="B97" s="8" t="s">
        <v>13</v>
      </c>
      <c r="C97" s="8" t="s">
        <v>14</v>
      </c>
      <c r="D97" s="14">
        <v>2008</v>
      </c>
      <c r="E97" s="14">
        <v>1084794</v>
      </c>
      <c r="F97" s="14">
        <v>41</v>
      </c>
      <c r="G97" s="14" t="s">
        <v>15</v>
      </c>
      <c r="H97" s="17" t="s">
        <v>52</v>
      </c>
      <c r="I97" s="14" t="s">
        <v>21</v>
      </c>
      <c r="J97" s="14" t="s">
        <v>22</v>
      </c>
      <c r="K97" s="14" t="s">
        <v>114</v>
      </c>
      <c r="L97" s="14" t="s">
        <v>19</v>
      </c>
      <c r="M97" s="14" t="s">
        <v>23</v>
      </c>
      <c r="N97" s="14" t="s">
        <v>38</v>
      </c>
      <c r="O97" s="19" t="s">
        <v>149</v>
      </c>
      <c r="P97" s="19"/>
      <c r="Q97" s="19"/>
      <c r="R97" s="19">
        <v>3</v>
      </c>
      <c r="S97" s="19"/>
      <c r="T97" s="19"/>
      <c r="U97" s="19">
        <v>3</v>
      </c>
      <c r="V97" s="19"/>
      <c r="W97" s="19"/>
      <c r="X97" s="19">
        <v>3</v>
      </c>
      <c r="Y97" s="19"/>
      <c r="Z97" s="19"/>
    </row>
    <row r="98" spans="1:26" ht="27" customHeight="1">
      <c r="A98" s="8">
        <v>582</v>
      </c>
      <c r="B98" s="8" t="s">
        <v>13</v>
      </c>
      <c r="C98" s="8" t="s">
        <v>14</v>
      </c>
      <c r="D98" s="13">
        <v>203</v>
      </c>
      <c r="E98" s="13">
        <v>13867</v>
      </c>
      <c r="F98" s="13">
        <v>42</v>
      </c>
      <c r="G98" s="13" t="s">
        <v>15</v>
      </c>
      <c r="H98" s="16" t="s">
        <v>108</v>
      </c>
      <c r="I98" s="13" t="s">
        <v>21</v>
      </c>
      <c r="J98" s="13" t="s">
        <v>22</v>
      </c>
      <c r="K98" s="13" t="s">
        <v>114</v>
      </c>
      <c r="L98" s="13" t="s">
        <v>19</v>
      </c>
      <c r="M98" s="13" t="s">
        <v>23</v>
      </c>
      <c r="N98" s="13" t="s">
        <v>28</v>
      </c>
      <c r="O98" s="18">
        <v>5</v>
      </c>
      <c r="P98" s="18"/>
      <c r="Q98" s="18"/>
      <c r="R98" s="18">
        <v>5</v>
      </c>
      <c r="S98" s="18"/>
      <c r="T98" s="18"/>
      <c r="U98" s="18">
        <v>4</v>
      </c>
      <c r="V98" s="18"/>
      <c r="W98" s="18"/>
      <c r="X98" s="18">
        <v>5</v>
      </c>
      <c r="Y98" s="18"/>
      <c r="Z98" s="18"/>
    </row>
    <row r="99" spans="1:26" ht="27" customHeight="1">
      <c r="A99" s="8">
        <v>582</v>
      </c>
      <c r="B99" s="8" t="s">
        <v>13</v>
      </c>
      <c r="C99" s="8" t="s">
        <v>14</v>
      </c>
      <c r="D99" s="14">
        <v>628</v>
      </c>
      <c r="E99" s="14">
        <v>117717</v>
      </c>
      <c r="F99" s="14">
        <v>43</v>
      </c>
      <c r="G99" s="14" t="s">
        <v>15</v>
      </c>
      <c r="H99" s="17" t="s">
        <v>26</v>
      </c>
      <c r="I99" s="14" t="s">
        <v>17</v>
      </c>
      <c r="J99" s="14" t="s">
        <v>22</v>
      </c>
      <c r="K99" s="14" t="s">
        <v>114</v>
      </c>
      <c r="L99" s="14" t="s">
        <v>19</v>
      </c>
      <c r="M99" s="14" t="s">
        <v>23</v>
      </c>
      <c r="N99" s="14" t="s">
        <v>28</v>
      </c>
      <c r="O99" s="19"/>
      <c r="P99" s="19">
        <v>4</v>
      </c>
      <c r="Q99" s="19"/>
      <c r="R99" s="19"/>
      <c r="S99" s="19">
        <v>4</v>
      </c>
      <c r="T99" s="19"/>
      <c r="U99" s="19"/>
      <c r="V99" s="19">
        <v>3</v>
      </c>
      <c r="W99" s="19"/>
      <c r="X99" s="19"/>
      <c r="Y99" s="19"/>
      <c r="Z99" s="19">
        <v>4</v>
      </c>
    </row>
    <row r="100" spans="1:26" ht="27" customHeight="1">
      <c r="A100" s="8">
        <v>582</v>
      </c>
      <c r="B100" s="8" t="s">
        <v>13</v>
      </c>
      <c r="C100" s="8" t="s">
        <v>14</v>
      </c>
      <c r="D100" s="13">
        <v>627</v>
      </c>
      <c r="E100" s="13">
        <v>121286</v>
      </c>
      <c r="F100" s="13">
        <v>43</v>
      </c>
      <c r="G100" s="13" t="s">
        <v>15</v>
      </c>
      <c r="H100" s="16" t="s">
        <v>26</v>
      </c>
      <c r="I100" s="13" t="s">
        <v>17</v>
      </c>
      <c r="J100" s="13" t="s">
        <v>22</v>
      </c>
      <c r="K100" s="13" t="s">
        <v>115</v>
      </c>
      <c r="L100" s="13" t="s">
        <v>19</v>
      </c>
      <c r="M100" s="13" t="s">
        <v>23</v>
      </c>
      <c r="N100" s="13" t="s">
        <v>28</v>
      </c>
      <c r="O100" s="18"/>
      <c r="P100" s="18">
        <v>4</v>
      </c>
      <c r="Q100" s="18"/>
      <c r="R100" s="18"/>
      <c r="S100" s="18">
        <v>4</v>
      </c>
      <c r="T100" s="18"/>
      <c r="U100" s="18"/>
      <c r="V100" s="18">
        <v>3</v>
      </c>
      <c r="W100" s="18"/>
      <c r="X100" s="18"/>
      <c r="Y100" s="18"/>
      <c r="Z100" s="18">
        <v>4</v>
      </c>
    </row>
    <row r="101" spans="1:26" ht="27" customHeight="1">
      <c r="A101" s="8">
        <v>582</v>
      </c>
      <c r="B101" s="8" t="s">
        <v>13</v>
      </c>
      <c r="C101" s="8" t="s">
        <v>14</v>
      </c>
      <c r="D101" s="14">
        <v>141</v>
      </c>
      <c r="E101" s="14">
        <v>1167875</v>
      </c>
      <c r="F101" s="14">
        <v>199</v>
      </c>
      <c r="G101" s="14" t="s">
        <v>15</v>
      </c>
      <c r="H101" s="17" t="s">
        <v>110</v>
      </c>
      <c r="I101" s="14" t="s">
        <v>36</v>
      </c>
      <c r="J101" s="14" t="s">
        <v>22</v>
      </c>
      <c r="K101" s="14" t="s">
        <v>114</v>
      </c>
      <c r="L101" s="14" t="s">
        <v>19</v>
      </c>
      <c r="M101" s="14" t="s">
        <v>23</v>
      </c>
      <c r="N101" s="14" t="s">
        <v>28</v>
      </c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27" customHeight="1">
      <c r="A102" s="8">
        <v>582</v>
      </c>
      <c r="B102" s="8" t="s">
        <v>13</v>
      </c>
      <c r="C102" s="8" t="s">
        <v>14</v>
      </c>
      <c r="D102" s="13">
        <v>638</v>
      </c>
      <c r="E102" s="13">
        <v>1113371</v>
      </c>
      <c r="F102" s="13">
        <v>3764</v>
      </c>
      <c r="G102" s="13"/>
      <c r="H102" s="22" t="s">
        <v>47</v>
      </c>
      <c r="I102" s="13" t="s">
        <v>17</v>
      </c>
      <c r="J102" s="13" t="s">
        <v>22</v>
      </c>
      <c r="K102" s="13" t="s">
        <v>114</v>
      </c>
      <c r="L102" s="13" t="s">
        <v>19</v>
      </c>
      <c r="M102" s="13" t="s">
        <v>23</v>
      </c>
      <c r="N102" s="13" t="s">
        <v>28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7" customHeight="1">
      <c r="A103" s="8">
        <v>582</v>
      </c>
      <c r="B103" s="8" t="s">
        <v>13</v>
      </c>
      <c r="C103" s="8" t="s">
        <v>14</v>
      </c>
      <c r="D103" s="14">
        <v>520</v>
      </c>
      <c r="E103" s="14">
        <v>18391</v>
      </c>
      <c r="F103" s="14">
        <v>44</v>
      </c>
      <c r="G103" s="14" t="s">
        <v>15</v>
      </c>
      <c r="H103" s="17" t="s">
        <v>55</v>
      </c>
      <c r="I103" s="14" t="s">
        <v>21</v>
      </c>
      <c r="J103" s="14" t="s">
        <v>22</v>
      </c>
      <c r="K103" s="14" t="s">
        <v>114</v>
      </c>
      <c r="L103" s="14" t="s">
        <v>19</v>
      </c>
      <c r="M103" s="14" t="s">
        <v>23</v>
      </c>
      <c r="N103" s="14" t="s">
        <v>28</v>
      </c>
      <c r="O103" s="19"/>
      <c r="P103" s="19"/>
      <c r="Q103" s="19" t="s">
        <v>149</v>
      </c>
      <c r="R103" s="19"/>
      <c r="S103" s="19"/>
      <c r="T103" s="19">
        <v>5</v>
      </c>
      <c r="U103" s="19"/>
      <c r="V103" s="19"/>
      <c r="W103" s="19">
        <v>5</v>
      </c>
      <c r="X103" s="19"/>
      <c r="Y103" s="19"/>
      <c r="Z103" s="19"/>
    </row>
    <row r="104" spans="1:26" ht="27" customHeight="1">
      <c r="A104" s="8">
        <v>582</v>
      </c>
      <c r="B104" s="8" t="s">
        <v>13</v>
      </c>
      <c r="C104" s="8" t="s">
        <v>14</v>
      </c>
      <c r="D104" s="13">
        <v>133</v>
      </c>
      <c r="E104" s="13">
        <v>103349</v>
      </c>
      <c r="F104" s="13">
        <v>45</v>
      </c>
      <c r="G104" s="13" t="s">
        <v>15</v>
      </c>
      <c r="H104" s="16" t="s">
        <v>56</v>
      </c>
      <c r="I104" s="13" t="s">
        <v>21</v>
      </c>
      <c r="J104" s="13" t="s">
        <v>22</v>
      </c>
      <c r="K104" s="13" t="s">
        <v>114</v>
      </c>
      <c r="L104" s="13" t="s">
        <v>19</v>
      </c>
      <c r="M104" s="13" t="s">
        <v>23</v>
      </c>
      <c r="N104" s="13" t="s">
        <v>28</v>
      </c>
      <c r="O104" s="18"/>
      <c r="P104" s="18">
        <v>3</v>
      </c>
      <c r="Q104" s="18"/>
      <c r="R104" s="18"/>
      <c r="S104" s="18">
        <v>4</v>
      </c>
      <c r="T104" s="18"/>
      <c r="U104" s="18"/>
      <c r="V104" s="18">
        <v>3</v>
      </c>
      <c r="W104" s="18"/>
      <c r="X104" s="18"/>
      <c r="Y104" s="18"/>
      <c r="Z104" s="18">
        <v>3</v>
      </c>
    </row>
    <row r="105" spans="1:26" ht="27" customHeight="1">
      <c r="A105" s="8">
        <v>582</v>
      </c>
      <c r="B105" s="8" t="s">
        <v>13</v>
      </c>
      <c r="C105" s="8" t="s">
        <v>14</v>
      </c>
      <c r="D105" s="14">
        <v>109</v>
      </c>
      <c r="E105" s="14">
        <v>13874</v>
      </c>
      <c r="F105" s="14">
        <v>45</v>
      </c>
      <c r="G105" s="14" t="s">
        <v>15</v>
      </c>
      <c r="H105" s="17" t="s">
        <v>56</v>
      </c>
      <c r="I105" s="14" t="s">
        <v>17</v>
      </c>
      <c r="J105" s="14" t="s">
        <v>22</v>
      </c>
      <c r="K105" s="14" t="s">
        <v>114</v>
      </c>
      <c r="L105" s="14" t="s">
        <v>19</v>
      </c>
      <c r="M105" s="14" t="s">
        <v>23</v>
      </c>
      <c r="N105" s="14" t="s">
        <v>28</v>
      </c>
      <c r="O105" s="19"/>
      <c r="P105" s="19">
        <v>3</v>
      </c>
      <c r="Q105" s="19"/>
      <c r="R105" s="19"/>
      <c r="S105" s="19">
        <v>4</v>
      </c>
      <c r="T105" s="19"/>
      <c r="U105" s="19"/>
      <c r="V105" s="19">
        <v>4</v>
      </c>
      <c r="W105" s="19"/>
      <c r="X105" s="19"/>
      <c r="Y105" s="19"/>
      <c r="Z105" s="19">
        <v>4</v>
      </c>
    </row>
    <row r="106" spans="1:26" ht="27" customHeight="1">
      <c r="A106" s="8">
        <v>582</v>
      </c>
      <c r="B106" s="8" t="s">
        <v>13</v>
      </c>
      <c r="C106" s="8" t="s">
        <v>14</v>
      </c>
      <c r="D106" s="13">
        <v>110</v>
      </c>
      <c r="E106" s="13">
        <v>13871</v>
      </c>
      <c r="F106" s="13">
        <v>2250</v>
      </c>
      <c r="G106" s="13"/>
      <c r="H106" s="16" t="s">
        <v>99</v>
      </c>
      <c r="I106" s="13" t="s">
        <v>21</v>
      </c>
      <c r="J106" s="13" t="s">
        <v>22</v>
      </c>
      <c r="K106" s="13" t="s">
        <v>114</v>
      </c>
      <c r="L106" s="13" t="s">
        <v>19</v>
      </c>
      <c r="M106" s="13" t="s">
        <v>23</v>
      </c>
      <c r="N106" s="13" t="s">
        <v>28</v>
      </c>
      <c r="O106" s="18"/>
      <c r="P106" s="18">
        <v>3</v>
      </c>
      <c r="Q106" s="18"/>
      <c r="R106" s="18"/>
      <c r="S106" s="18">
        <v>4</v>
      </c>
      <c r="T106" s="18"/>
      <c r="U106" s="18"/>
      <c r="V106" s="18">
        <v>3</v>
      </c>
      <c r="W106" s="18"/>
      <c r="X106" s="18"/>
      <c r="Y106" s="18"/>
      <c r="Z106" s="18"/>
    </row>
    <row r="107" spans="1:26" ht="27" customHeight="1">
      <c r="A107" s="8">
        <v>582</v>
      </c>
      <c r="B107" s="8" t="s">
        <v>13</v>
      </c>
      <c r="C107" s="8" t="s">
        <v>14</v>
      </c>
      <c r="D107" s="14" t="s">
        <v>127</v>
      </c>
      <c r="E107" s="14">
        <v>121614</v>
      </c>
      <c r="F107" s="14">
        <v>216</v>
      </c>
      <c r="G107" s="14" t="s">
        <v>15</v>
      </c>
      <c r="H107" s="17" t="s">
        <v>73</v>
      </c>
      <c r="I107" s="14" t="s">
        <v>36</v>
      </c>
      <c r="J107" s="14" t="s">
        <v>22</v>
      </c>
      <c r="K107" s="14" t="s">
        <v>114</v>
      </c>
      <c r="L107" s="14" t="s">
        <v>19</v>
      </c>
      <c r="M107" s="14" t="s">
        <v>23</v>
      </c>
      <c r="N107" s="14" t="s">
        <v>28</v>
      </c>
      <c r="O107" s="19"/>
      <c r="P107" s="19"/>
      <c r="Q107" s="19"/>
      <c r="R107" s="19"/>
      <c r="S107" s="19">
        <v>4</v>
      </c>
      <c r="T107" s="19"/>
      <c r="U107" s="19"/>
      <c r="V107" s="19">
        <v>4</v>
      </c>
      <c r="W107" s="19"/>
      <c r="X107" s="19"/>
      <c r="Y107" s="19"/>
      <c r="Z107" s="19">
        <v>4</v>
      </c>
    </row>
    <row r="108" spans="1:26" ht="27" customHeight="1">
      <c r="A108" s="8">
        <v>582</v>
      </c>
      <c r="B108" s="8" t="s">
        <v>13</v>
      </c>
      <c r="C108" s="8" t="s">
        <v>14</v>
      </c>
      <c r="D108" s="13">
        <v>525</v>
      </c>
      <c r="E108" s="13">
        <v>121604</v>
      </c>
      <c r="F108" s="13">
        <v>69</v>
      </c>
      <c r="G108" s="13" t="s">
        <v>15</v>
      </c>
      <c r="H108" s="16" t="s">
        <v>48</v>
      </c>
      <c r="I108" s="13" t="s">
        <v>21</v>
      </c>
      <c r="J108" s="13" t="s">
        <v>22</v>
      </c>
      <c r="K108" s="13" t="s">
        <v>114</v>
      </c>
      <c r="L108" s="13" t="s">
        <v>19</v>
      </c>
      <c r="M108" s="13" t="s">
        <v>23</v>
      </c>
      <c r="N108" s="13" t="s">
        <v>28</v>
      </c>
      <c r="O108" s="18"/>
      <c r="P108" s="18"/>
      <c r="Q108" s="18"/>
      <c r="R108" s="18"/>
      <c r="S108" s="18"/>
      <c r="T108" s="18">
        <v>4</v>
      </c>
      <c r="U108" s="18"/>
      <c r="V108" s="18"/>
      <c r="W108" s="18">
        <v>4</v>
      </c>
      <c r="X108" s="18"/>
      <c r="Y108" s="18"/>
      <c r="Z108" s="18"/>
    </row>
    <row r="109" spans="1:26" ht="27" hidden="1" customHeight="1">
      <c r="A109" s="8">
        <v>582</v>
      </c>
      <c r="B109" s="8" t="s">
        <v>13</v>
      </c>
      <c r="C109" s="8" t="s">
        <v>14</v>
      </c>
      <c r="D109" s="14">
        <v>2015</v>
      </c>
      <c r="E109" s="14">
        <v>1084705</v>
      </c>
      <c r="F109" s="14">
        <v>2449</v>
      </c>
      <c r="G109" s="14" t="s">
        <v>15</v>
      </c>
      <c r="H109" s="17" t="s">
        <v>42</v>
      </c>
      <c r="I109" s="14" t="s">
        <v>21</v>
      </c>
      <c r="J109" s="14" t="s">
        <v>22</v>
      </c>
      <c r="K109" s="14" t="s">
        <v>116</v>
      </c>
      <c r="L109" s="14" t="s">
        <v>19</v>
      </c>
      <c r="M109" s="14" t="s">
        <v>23</v>
      </c>
      <c r="N109" s="14" t="s">
        <v>24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27" customHeight="1">
      <c r="A110" s="8">
        <v>582</v>
      </c>
      <c r="B110" s="8" t="s">
        <v>13</v>
      </c>
      <c r="C110" s="8" t="s">
        <v>14</v>
      </c>
      <c r="D110" s="13">
        <v>528</v>
      </c>
      <c r="E110" s="13">
        <v>1107233</v>
      </c>
      <c r="F110" s="13">
        <v>47</v>
      </c>
      <c r="G110" s="13" t="s">
        <v>15</v>
      </c>
      <c r="H110" s="16" t="s">
        <v>103</v>
      </c>
      <c r="I110" s="13" t="s">
        <v>21</v>
      </c>
      <c r="J110" s="13" t="s">
        <v>22</v>
      </c>
      <c r="K110" s="13" t="s">
        <v>115</v>
      </c>
      <c r="L110" s="13" t="s">
        <v>19</v>
      </c>
      <c r="M110" s="13" t="s">
        <v>23</v>
      </c>
      <c r="N110" s="13" t="s">
        <v>28</v>
      </c>
      <c r="O110" s="18"/>
      <c r="P110" s="18"/>
      <c r="Q110" s="18"/>
      <c r="R110" s="18" t="s">
        <v>149</v>
      </c>
      <c r="S110" s="18"/>
      <c r="T110" s="18"/>
      <c r="U110" s="18">
        <v>4</v>
      </c>
      <c r="V110" s="18"/>
      <c r="W110" s="18">
        <v>4</v>
      </c>
      <c r="X110" s="18"/>
      <c r="Y110" s="18"/>
      <c r="Z110" s="18"/>
    </row>
    <row r="111" spans="1:26" ht="27" customHeight="1">
      <c r="A111" s="8">
        <v>582</v>
      </c>
      <c r="B111" s="8" t="s">
        <v>13</v>
      </c>
      <c r="C111" s="8" t="s">
        <v>14</v>
      </c>
      <c r="D111" s="14">
        <v>314</v>
      </c>
      <c r="E111" s="14">
        <v>121636</v>
      </c>
      <c r="F111" s="14">
        <v>3755</v>
      </c>
      <c r="G111" s="14" t="s">
        <v>15</v>
      </c>
      <c r="H111" s="17" t="s">
        <v>65</v>
      </c>
      <c r="I111" s="14" t="s">
        <v>21</v>
      </c>
      <c r="J111" s="14" t="s">
        <v>22</v>
      </c>
      <c r="K111" s="14" t="s">
        <v>114</v>
      </c>
      <c r="L111" s="14" t="s">
        <v>19</v>
      </c>
      <c r="M111" s="14" t="s">
        <v>23</v>
      </c>
      <c r="N111" s="14" t="s">
        <v>28</v>
      </c>
      <c r="O111" s="19"/>
      <c r="P111" s="19"/>
      <c r="Q111" s="19"/>
      <c r="R111" s="19"/>
      <c r="S111" s="19">
        <v>5</v>
      </c>
      <c r="T111" s="19"/>
      <c r="U111" s="19"/>
      <c r="V111" s="19">
        <v>5</v>
      </c>
      <c r="W111" s="19"/>
      <c r="X111" s="19"/>
      <c r="Y111" s="19"/>
      <c r="Z111" s="19">
        <v>3</v>
      </c>
    </row>
    <row r="112" spans="1:26" ht="27" hidden="1" customHeight="1">
      <c r="A112" s="8">
        <v>582</v>
      </c>
      <c r="B112" s="8" t="s">
        <v>13</v>
      </c>
      <c r="C112" s="8" t="s">
        <v>14</v>
      </c>
      <c r="D112" s="13">
        <v>2012</v>
      </c>
      <c r="E112" s="13">
        <v>1106427</v>
      </c>
      <c r="F112" s="13">
        <v>3755</v>
      </c>
      <c r="G112" s="13" t="s">
        <v>15</v>
      </c>
      <c r="H112" s="16" t="s">
        <v>65</v>
      </c>
      <c r="I112" s="13" t="s">
        <v>21</v>
      </c>
      <c r="J112" s="13" t="s">
        <v>22</v>
      </c>
      <c r="K112" s="13" t="s">
        <v>115</v>
      </c>
      <c r="L112" s="13" t="s">
        <v>19</v>
      </c>
      <c r="M112" s="13" t="s">
        <v>23</v>
      </c>
      <c r="N112" s="13" t="s">
        <v>24</v>
      </c>
      <c r="O112" s="18"/>
      <c r="P112" s="18"/>
      <c r="Q112" s="18"/>
      <c r="R112" s="18"/>
      <c r="S112" s="18">
        <v>4</v>
      </c>
      <c r="T112" s="18"/>
      <c r="U112" s="18"/>
      <c r="V112" s="18">
        <v>2</v>
      </c>
      <c r="W112" s="18"/>
      <c r="X112" s="18"/>
      <c r="Y112" s="18"/>
      <c r="Z112" s="18">
        <v>1</v>
      </c>
    </row>
    <row r="113" spans="1:26" ht="27" customHeight="1">
      <c r="A113" s="8">
        <v>582</v>
      </c>
      <c r="B113" s="8" t="s">
        <v>13</v>
      </c>
      <c r="C113" s="8" t="s">
        <v>14</v>
      </c>
      <c r="D113" s="14" t="s">
        <v>128</v>
      </c>
      <c r="E113" s="14">
        <v>1107234</v>
      </c>
      <c r="F113" s="14">
        <v>220</v>
      </c>
      <c r="G113" s="14" t="s">
        <v>15</v>
      </c>
      <c r="H113" s="17" t="s">
        <v>83</v>
      </c>
      <c r="I113" s="14" t="s">
        <v>36</v>
      </c>
      <c r="J113" s="14" t="s">
        <v>22</v>
      </c>
      <c r="K113" s="14" t="s">
        <v>114</v>
      </c>
      <c r="L113" s="14" t="s">
        <v>19</v>
      </c>
      <c r="M113" s="14" t="s">
        <v>23</v>
      </c>
      <c r="N113" s="14" t="s">
        <v>28</v>
      </c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27" customHeight="1">
      <c r="A114" s="8">
        <v>582</v>
      </c>
      <c r="B114" s="8" t="s">
        <v>13</v>
      </c>
      <c r="C114" s="8" t="s">
        <v>14</v>
      </c>
      <c r="D114" s="13">
        <v>756</v>
      </c>
      <c r="E114" s="13">
        <v>1107216</v>
      </c>
      <c r="F114" s="13">
        <v>48</v>
      </c>
      <c r="G114" s="13" t="s">
        <v>15</v>
      </c>
      <c r="H114" s="16" t="s">
        <v>94</v>
      </c>
      <c r="I114" s="13" t="s">
        <v>17</v>
      </c>
      <c r="J114" s="13" t="s">
        <v>22</v>
      </c>
      <c r="K114" s="13" t="s">
        <v>114</v>
      </c>
      <c r="L114" s="13" t="s">
        <v>19</v>
      </c>
      <c r="M114" s="13" t="s">
        <v>23</v>
      </c>
      <c r="N114" s="13" t="s">
        <v>28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7" customHeight="1">
      <c r="A115" s="8">
        <v>582</v>
      </c>
      <c r="B115" s="8" t="s">
        <v>13</v>
      </c>
      <c r="C115" s="8" t="s">
        <v>14</v>
      </c>
      <c r="D115" s="14">
        <v>212</v>
      </c>
      <c r="E115" s="14">
        <v>121638</v>
      </c>
      <c r="F115" s="14">
        <v>49</v>
      </c>
      <c r="G115" s="14" t="s">
        <v>15</v>
      </c>
      <c r="H115" s="17" t="s">
        <v>112</v>
      </c>
      <c r="I115" s="14" t="s">
        <v>21</v>
      </c>
      <c r="J115" s="14" t="s">
        <v>22</v>
      </c>
      <c r="K115" s="14" t="s">
        <v>114</v>
      </c>
      <c r="L115" s="14" t="s">
        <v>19</v>
      </c>
      <c r="M115" s="14" t="s">
        <v>23</v>
      </c>
      <c r="N115" s="14" t="s">
        <v>28</v>
      </c>
      <c r="O115" s="19" t="s">
        <v>149</v>
      </c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27" hidden="1" customHeight="1">
      <c r="A116" s="8">
        <v>582</v>
      </c>
      <c r="B116" s="8" t="s">
        <v>13</v>
      </c>
      <c r="C116" s="8" t="s">
        <v>14</v>
      </c>
      <c r="D116" s="13">
        <v>2007</v>
      </c>
      <c r="E116" s="13">
        <v>103404</v>
      </c>
      <c r="F116" s="13">
        <v>51</v>
      </c>
      <c r="G116" s="13" t="s">
        <v>15</v>
      </c>
      <c r="H116" s="16" t="s">
        <v>97</v>
      </c>
      <c r="I116" s="13" t="s">
        <v>21</v>
      </c>
      <c r="J116" s="13" t="s">
        <v>22</v>
      </c>
      <c r="K116" s="13" t="s">
        <v>114</v>
      </c>
      <c r="L116" s="13" t="s">
        <v>19</v>
      </c>
      <c r="M116" s="13" t="s">
        <v>23</v>
      </c>
      <c r="N116" s="13" t="s">
        <v>38</v>
      </c>
      <c r="O116" s="18">
        <v>4</v>
      </c>
      <c r="P116" s="18"/>
      <c r="Q116" s="18"/>
      <c r="R116" s="18">
        <v>3</v>
      </c>
      <c r="S116" s="18"/>
      <c r="T116" s="18"/>
      <c r="U116" s="18">
        <v>2</v>
      </c>
      <c r="V116" s="18"/>
      <c r="W116" s="18"/>
      <c r="X116" s="18">
        <v>4</v>
      </c>
      <c r="Y116" s="18"/>
      <c r="Z116" s="18"/>
    </row>
    <row r="117" spans="1:26" ht="27" customHeight="1">
      <c r="A117" s="8">
        <v>582</v>
      </c>
      <c r="B117" s="8" t="s">
        <v>13</v>
      </c>
      <c r="C117" s="8" t="s">
        <v>14</v>
      </c>
      <c r="D117" s="14">
        <v>404</v>
      </c>
      <c r="E117" s="14">
        <v>13854</v>
      </c>
      <c r="F117" s="14">
        <v>51</v>
      </c>
      <c r="G117" s="14" t="s">
        <v>15</v>
      </c>
      <c r="H117" s="17" t="s">
        <v>97</v>
      </c>
      <c r="I117" s="14" t="s">
        <v>21</v>
      </c>
      <c r="J117" s="14" t="s">
        <v>22</v>
      </c>
      <c r="K117" s="14" t="s">
        <v>114</v>
      </c>
      <c r="L117" s="14" t="s">
        <v>19</v>
      </c>
      <c r="M117" s="14" t="s">
        <v>23</v>
      </c>
      <c r="N117" s="14" t="s">
        <v>28</v>
      </c>
      <c r="O117" s="19">
        <v>4</v>
      </c>
      <c r="P117" s="19"/>
      <c r="Q117" s="19"/>
      <c r="R117" s="19">
        <v>3</v>
      </c>
      <c r="S117" s="19"/>
      <c r="T117" s="19"/>
      <c r="U117" s="19">
        <v>3</v>
      </c>
      <c r="V117" s="19"/>
      <c r="W117" s="19"/>
      <c r="X117" s="19">
        <v>3</v>
      </c>
      <c r="Y117" s="19"/>
      <c r="Z117" s="19"/>
    </row>
  </sheetData>
  <autoFilter ref="A1:Z117">
    <filterColumn colId="7"/>
    <filterColumn colId="13">
      <filters>
        <filter val="Santa Maria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T117"/>
  <sheetViews>
    <sheetView topLeftCell="D1" zoomScale="85" zoomScaleNormal="85" workbookViewId="0">
      <pane ySplit="1" topLeftCell="A2" activePane="bottomLeft" state="frozen"/>
      <selection activeCell="D1" sqref="D1"/>
      <selection pane="bottomLeft" activeCell="O29" sqref="O29"/>
    </sheetView>
  </sheetViews>
  <sheetFormatPr defaultRowHeight="15"/>
  <cols>
    <col min="1" max="1" width="0" hidden="1" customWidth="1"/>
    <col min="2" max="2" width="26.140625" hidden="1" customWidth="1"/>
    <col min="3" max="3" width="25.42578125" hidden="1" customWidth="1"/>
    <col min="4" max="4" width="17.28515625" customWidth="1"/>
    <col min="5" max="5" width="18.28515625" customWidth="1"/>
    <col min="6" max="6" width="21.7109375" hidden="1" customWidth="1"/>
    <col min="7" max="7" width="25.140625" hidden="1" customWidth="1"/>
    <col min="8" max="8" width="56.85546875" customWidth="1"/>
    <col min="9" max="9" width="18.28515625" customWidth="1"/>
    <col min="10" max="10" width="22" hidden="1" customWidth="1"/>
    <col min="11" max="11" width="17.140625" customWidth="1"/>
    <col min="12" max="12" width="13.140625" hidden="1" customWidth="1"/>
    <col min="13" max="13" width="14" hidden="1" customWidth="1"/>
    <col min="14" max="14" width="23.5703125" customWidth="1"/>
    <col min="16" max="18" width="9.140625" style="2"/>
  </cols>
  <sheetData>
    <row r="1" spans="1:20" s="21" customFormat="1" ht="54" customHeight="1">
      <c r="A1" s="1"/>
      <c r="B1" s="1"/>
      <c r="C1" s="1"/>
      <c r="D1" s="20" t="s">
        <v>118</v>
      </c>
      <c r="E1" s="20" t="s">
        <v>117</v>
      </c>
      <c r="F1" s="12"/>
      <c r="G1" s="12"/>
      <c r="H1" s="20" t="s">
        <v>5</v>
      </c>
      <c r="I1" s="20" t="s">
        <v>6</v>
      </c>
      <c r="J1" s="20" t="s">
        <v>7</v>
      </c>
      <c r="K1" s="20" t="s">
        <v>113</v>
      </c>
      <c r="L1" s="20" t="s">
        <v>8</v>
      </c>
      <c r="M1" s="20" t="s">
        <v>9</v>
      </c>
      <c r="N1" s="20" t="s">
        <v>10</v>
      </c>
      <c r="O1" s="20">
        <v>2016</v>
      </c>
      <c r="P1" s="20">
        <v>2017</v>
      </c>
      <c r="Q1" s="20">
        <v>2018</v>
      </c>
      <c r="R1" s="20">
        <v>2019</v>
      </c>
      <c r="S1" s="20">
        <v>2020</v>
      </c>
      <c r="T1" s="20">
        <v>2021</v>
      </c>
    </row>
    <row r="2" spans="1:20" ht="27" customHeight="1">
      <c r="A2" s="8">
        <v>582</v>
      </c>
      <c r="B2" s="8" t="s">
        <v>13</v>
      </c>
      <c r="C2" s="8" t="s">
        <v>14</v>
      </c>
      <c r="D2" s="13">
        <v>3004</v>
      </c>
      <c r="E2" s="13">
        <v>1161626</v>
      </c>
      <c r="F2" s="13">
        <v>1</v>
      </c>
      <c r="G2" s="13" t="s">
        <v>15</v>
      </c>
      <c r="H2" s="16" t="s">
        <v>68</v>
      </c>
      <c r="I2" s="13" t="s">
        <v>21</v>
      </c>
      <c r="J2" s="13" t="s">
        <v>22</v>
      </c>
      <c r="K2" s="13" t="s">
        <v>114</v>
      </c>
      <c r="L2" s="13" t="s">
        <v>69</v>
      </c>
      <c r="M2" s="13" t="s">
        <v>23</v>
      </c>
      <c r="N2" s="13" t="s">
        <v>28</v>
      </c>
      <c r="O2" s="18"/>
      <c r="P2" s="18"/>
      <c r="Q2" s="18"/>
      <c r="R2" s="18"/>
      <c r="S2" s="18"/>
      <c r="T2" s="18"/>
    </row>
    <row r="3" spans="1:20" ht="27" customHeight="1">
      <c r="A3" s="8">
        <v>582</v>
      </c>
      <c r="B3" s="8" t="s">
        <v>13</v>
      </c>
      <c r="C3" s="8" t="s">
        <v>14</v>
      </c>
      <c r="D3" s="14">
        <v>515</v>
      </c>
      <c r="E3" s="14">
        <v>41011</v>
      </c>
      <c r="F3" s="14">
        <v>1</v>
      </c>
      <c r="G3" s="14" t="s">
        <v>15</v>
      </c>
      <c r="H3" s="17" t="s">
        <v>68</v>
      </c>
      <c r="I3" s="14" t="s">
        <v>21</v>
      </c>
      <c r="J3" s="14" t="s">
        <v>22</v>
      </c>
      <c r="K3" s="14" t="s">
        <v>115</v>
      </c>
      <c r="L3" s="14" t="s">
        <v>19</v>
      </c>
      <c r="M3" s="14" t="s">
        <v>23</v>
      </c>
      <c r="N3" s="14" t="s">
        <v>28</v>
      </c>
      <c r="O3" s="19"/>
      <c r="P3" s="19"/>
      <c r="Q3" s="19"/>
      <c r="R3" s="19"/>
      <c r="S3" s="19"/>
      <c r="T3" s="19"/>
    </row>
    <row r="4" spans="1:20" ht="27" hidden="1" customHeight="1">
      <c r="A4" s="8">
        <v>582</v>
      </c>
      <c r="B4" s="8" t="s">
        <v>13</v>
      </c>
      <c r="C4" s="8" t="s">
        <v>14</v>
      </c>
      <c r="D4" s="13">
        <v>2005</v>
      </c>
      <c r="E4" s="13">
        <v>103408</v>
      </c>
      <c r="F4" s="13">
        <v>1</v>
      </c>
      <c r="G4" s="13" t="s">
        <v>15</v>
      </c>
      <c r="H4" s="16" t="s">
        <v>68</v>
      </c>
      <c r="I4" s="13" t="s">
        <v>21</v>
      </c>
      <c r="J4" s="13" t="s">
        <v>22</v>
      </c>
      <c r="K4" s="13" t="s">
        <v>115</v>
      </c>
      <c r="L4" s="13" t="s">
        <v>19</v>
      </c>
      <c r="M4" s="13" t="s">
        <v>23</v>
      </c>
      <c r="N4" s="13" t="s">
        <v>38</v>
      </c>
      <c r="O4" s="18"/>
      <c r="P4" s="18"/>
      <c r="Q4" s="18">
        <v>3</v>
      </c>
      <c r="R4" s="18"/>
      <c r="S4" s="18"/>
      <c r="T4" s="18"/>
    </row>
    <row r="5" spans="1:20" ht="27" hidden="1" customHeight="1">
      <c r="A5" s="8">
        <v>582</v>
      </c>
      <c r="B5" s="8" t="s">
        <v>13</v>
      </c>
      <c r="C5" s="8" t="s">
        <v>14</v>
      </c>
      <c r="D5" s="14">
        <v>2004</v>
      </c>
      <c r="E5" s="14">
        <v>103410</v>
      </c>
      <c r="F5" s="14">
        <v>1</v>
      </c>
      <c r="G5" s="14" t="s">
        <v>15</v>
      </c>
      <c r="H5" s="17" t="s">
        <v>68</v>
      </c>
      <c r="I5" s="14" t="s">
        <v>21</v>
      </c>
      <c r="J5" s="14" t="s">
        <v>22</v>
      </c>
      <c r="K5" s="14" t="s">
        <v>116</v>
      </c>
      <c r="L5" s="14" t="s">
        <v>19</v>
      </c>
      <c r="M5" s="14" t="s">
        <v>23</v>
      </c>
      <c r="N5" s="14" t="s">
        <v>38</v>
      </c>
      <c r="O5" s="19"/>
      <c r="P5" s="19"/>
      <c r="Q5" s="19">
        <v>3</v>
      </c>
      <c r="R5" s="19"/>
      <c r="S5" s="19"/>
      <c r="T5" s="19"/>
    </row>
    <row r="6" spans="1:20" ht="27" customHeight="1">
      <c r="A6" s="8">
        <v>582</v>
      </c>
      <c r="B6" s="8" t="s">
        <v>13</v>
      </c>
      <c r="C6" s="8" t="s">
        <v>14</v>
      </c>
      <c r="D6" s="13">
        <v>501</v>
      </c>
      <c r="E6" s="13">
        <v>13852</v>
      </c>
      <c r="F6" s="13">
        <v>1</v>
      </c>
      <c r="G6" s="13" t="s">
        <v>15</v>
      </c>
      <c r="H6" s="16" t="s">
        <v>68</v>
      </c>
      <c r="I6" s="13" t="s">
        <v>21</v>
      </c>
      <c r="J6" s="13" t="s">
        <v>22</v>
      </c>
      <c r="K6" s="13" t="s">
        <v>114</v>
      </c>
      <c r="L6" s="13" t="s">
        <v>19</v>
      </c>
      <c r="M6" s="13" t="s">
        <v>23</v>
      </c>
      <c r="N6" s="13" t="s">
        <v>28</v>
      </c>
      <c r="O6" s="18"/>
      <c r="P6" s="18"/>
      <c r="Q6" s="18">
        <v>3</v>
      </c>
      <c r="R6" s="18"/>
      <c r="S6" s="18"/>
      <c r="T6" s="18"/>
    </row>
    <row r="7" spans="1:20" ht="27" customHeight="1">
      <c r="A7" s="8">
        <v>582</v>
      </c>
      <c r="B7" s="8" t="s">
        <v>13</v>
      </c>
      <c r="C7" s="8" t="s">
        <v>14</v>
      </c>
      <c r="D7" s="14">
        <v>3003</v>
      </c>
      <c r="E7" s="14">
        <v>1084796</v>
      </c>
      <c r="F7" s="14">
        <v>138</v>
      </c>
      <c r="G7" s="14" t="s">
        <v>15</v>
      </c>
      <c r="H7" s="17" t="s">
        <v>35</v>
      </c>
      <c r="I7" s="14" t="s">
        <v>36</v>
      </c>
      <c r="J7" s="14" t="s">
        <v>22</v>
      </c>
      <c r="K7" s="14" t="s">
        <v>116</v>
      </c>
      <c r="L7" s="14" t="s">
        <v>19</v>
      </c>
      <c r="M7" s="14" t="s">
        <v>23</v>
      </c>
      <c r="N7" s="14" t="s">
        <v>28</v>
      </c>
      <c r="O7" s="19">
        <v>3</v>
      </c>
      <c r="P7" s="19"/>
      <c r="Q7" s="19"/>
      <c r="R7" s="19">
        <v>3</v>
      </c>
      <c r="S7" s="19"/>
      <c r="T7" s="19"/>
    </row>
    <row r="8" spans="1:20" ht="27" hidden="1" customHeight="1">
      <c r="A8" s="8">
        <v>582</v>
      </c>
      <c r="B8" s="8" t="s">
        <v>13</v>
      </c>
      <c r="C8" s="8" t="s">
        <v>14</v>
      </c>
      <c r="D8" s="13">
        <v>2001</v>
      </c>
      <c r="E8" s="13">
        <v>103376</v>
      </c>
      <c r="F8" s="13">
        <v>3</v>
      </c>
      <c r="G8" s="13" t="s">
        <v>15</v>
      </c>
      <c r="H8" s="16" t="s">
        <v>67</v>
      </c>
      <c r="I8" s="13" t="s">
        <v>21</v>
      </c>
      <c r="J8" s="13" t="s">
        <v>22</v>
      </c>
      <c r="K8" s="13" t="s">
        <v>114</v>
      </c>
      <c r="L8" s="13" t="s">
        <v>19</v>
      </c>
      <c r="M8" s="13" t="s">
        <v>23</v>
      </c>
      <c r="N8" s="13" t="s">
        <v>24</v>
      </c>
      <c r="O8" s="18">
        <v>4</v>
      </c>
      <c r="P8" s="18"/>
      <c r="Q8" s="18"/>
      <c r="R8" s="18">
        <v>4</v>
      </c>
      <c r="S8" s="18"/>
      <c r="T8" s="18"/>
    </row>
    <row r="9" spans="1:20" ht="27" customHeight="1">
      <c r="A9" s="8">
        <v>582</v>
      </c>
      <c r="B9" s="8" t="s">
        <v>13</v>
      </c>
      <c r="C9" s="8" t="s">
        <v>14</v>
      </c>
      <c r="D9" s="14">
        <v>401</v>
      </c>
      <c r="E9" s="14">
        <v>13859</v>
      </c>
      <c r="F9" s="14">
        <v>3</v>
      </c>
      <c r="G9" s="14" t="s">
        <v>15</v>
      </c>
      <c r="H9" s="17" t="s">
        <v>67</v>
      </c>
      <c r="I9" s="14" t="s">
        <v>21</v>
      </c>
      <c r="J9" s="14" t="s">
        <v>22</v>
      </c>
      <c r="K9" s="14" t="s">
        <v>114</v>
      </c>
      <c r="L9" s="14" t="s">
        <v>19</v>
      </c>
      <c r="M9" s="14" t="s">
        <v>23</v>
      </c>
      <c r="N9" s="14" t="s">
        <v>28</v>
      </c>
      <c r="O9" s="19">
        <v>3</v>
      </c>
      <c r="P9" s="19"/>
      <c r="Q9" s="19"/>
      <c r="R9" s="19">
        <v>3</v>
      </c>
      <c r="S9" s="19"/>
      <c r="T9" s="19"/>
    </row>
    <row r="10" spans="1:20" ht="27" customHeight="1">
      <c r="A10" s="8">
        <v>582</v>
      </c>
      <c r="B10" s="8" t="s">
        <v>13</v>
      </c>
      <c r="C10" s="8" t="s">
        <v>14</v>
      </c>
      <c r="D10" s="13">
        <v>407</v>
      </c>
      <c r="E10" s="13">
        <v>121620</v>
      </c>
      <c r="F10" s="13">
        <v>184</v>
      </c>
      <c r="G10" s="13" t="s">
        <v>15</v>
      </c>
      <c r="H10" s="16" t="s">
        <v>95</v>
      </c>
      <c r="I10" s="13" t="s">
        <v>36</v>
      </c>
      <c r="J10" s="13" t="s">
        <v>22</v>
      </c>
      <c r="K10" s="13" t="s">
        <v>114</v>
      </c>
      <c r="L10" s="13" t="s">
        <v>19</v>
      </c>
      <c r="M10" s="13" t="s">
        <v>23</v>
      </c>
      <c r="N10" s="13" t="s">
        <v>28</v>
      </c>
      <c r="O10" s="18"/>
      <c r="P10" s="18"/>
      <c r="Q10" s="18"/>
      <c r="R10" s="18"/>
      <c r="S10" s="18"/>
      <c r="T10" s="18"/>
    </row>
    <row r="11" spans="1:20" ht="27" hidden="1" customHeight="1">
      <c r="A11" s="8">
        <v>582</v>
      </c>
      <c r="B11" s="8" t="s">
        <v>13</v>
      </c>
      <c r="C11" s="8" t="s">
        <v>14</v>
      </c>
      <c r="D11" s="14">
        <v>4002</v>
      </c>
      <c r="E11" s="14">
        <v>1292698</v>
      </c>
      <c r="F11" s="14">
        <v>4636</v>
      </c>
      <c r="G11" s="14" t="s">
        <v>15</v>
      </c>
      <c r="H11" s="17" t="s">
        <v>33</v>
      </c>
      <c r="I11" s="14" t="s">
        <v>21</v>
      </c>
      <c r="J11" s="14" t="s">
        <v>22</v>
      </c>
      <c r="K11" s="14" t="s">
        <v>115</v>
      </c>
      <c r="L11" s="14" t="s">
        <v>19</v>
      </c>
      <c r="M11" s="14" t="s">
        <v>23</v>
      </c>
      <c r="N11" s="14" t="s">
        <v>34</v>
      </c>
      <c r="O11" s="19"/>
      <c r="P11" s="19"/>
      <c r="Q11" s="19"/>
      <c r="R11" s="19">
        <v>5</v>
      </c>
      <c r="S11" s="19"/>
      <c r="T11" s="19"/>
    </row>
    <row r="12" spans="1:20" ht="27" customHeight="1">
      <c r="A12" s="8">
        <v>582</v>
      </c>
      <c r="B12" s="8" t="s">
        <v>13</v>
      </c>
      <c r="C12" s="8" t="s">
        <v>14</v>
      </c>
      <c r="D12" s="13">
        <v>308</v>
      </c>
      <c r="E12" s="13">
        <v>13896</v>
      </c>
      <c r="F12" s="13">
        <v>5</v>
      </c>
      <c r="G12" s="13"/>
      <c r="H12" s="16" t="s">
        <v>33</v>
      </c>
      <c r="I12" s="13" t="s">
        <v>21</v>
      </c>
      <c r="J12" s="13" t="s">
        <v>22</v>
      </c>
      <c r="K12" s="13" t="s">
        <v>114</v>
      </c>
      <c r="L12" s="13" t="s">
        <v>19</v>
      </c>
      <c r="M12" s="13" t="s">
        <v>23</v>
      </c>
      <c r="N12" s="13" t="s">
        <v>28</v>
      </c>
      <c r="O12" s="18"/>
      <c r="P12" s="18">
        <v>3</v>
      </c>
      <c r="Q12" s="18"/>
      <c r="R12" s="18">
        <v>3</v>
      </c>
      <c r="S12" s="18"/>
      <c r="T12" s="18"/>
    </row>
    <row r="13" spans="1:20" ht="27" customHeight="1">
      <c r="A13" s="8">
        <v>582</v>
      </c>
      <c r="B13" s="8" t="s">
        <v>13</v>
      </c>
      <c r="C13" s="8" t="s">
        <v>14</v>
      </c>
      <c r="D13" s="14">
        <v>509</v>
      </c>
      <c r="E13" s="14">
        <v>13849</v>
      </c>
      <c r="F13" s="14">
        <v>6</v>
      </c>
      <c r="G13" s="14" t="s">
        <v>15</v>
      </c>
      <c r="H13" s="17" t="s">
        <v>89</v>
      </c>
      <c r="I13" s="14" t="s">
        <v>21</v>
      </c>
      <c r="J13" s="14" t="s">
        <v>22</v>
      </c>
      <c r="K13" s="14" t="s">
        <v>114</v>
      </c>
      <c r="L13" s="14" t="s">
        <v>19</v>
      </c>
      <c r="M13" s="14" t="s">
        <v>23</v>
      </c>
      <c r="N13" s="14" t="s">
        <v>28</v>
      </c>
      <c r="O13" s="19"/>
      <c r="P13" s="19"/>
      <c r="Q13" s="19"/>
      <c r="R13" s="19"/>
      <c r="S13" s="19"/>
      <c r="T13" s="19"/>
    </row>
    <row r="14" spans="1:20" ht="27" customHeight="1">
      <c r="A14" s="8">
        <v>582</v>
      </c>
      <c r="B14" s="8" t="s">
        <v>13</v>
      </c>
      <c r="C14" s="8" t="s">
        <v>14</v>
      </c>
      <c r="D14" s="13">
        <v>724</v>
      </c>
      <c r="E14" s="13">
        <v>5001112</v>
      </c>
      <c r="F14" s="13">
        <v>4282</v>
      </c>
      <c r="G14" s="13" t="s">
        <v>85</v>
      </c>
      <c r="H14" s="16" t="s">
        <v>58</v>
      </c>
      <c r="I14" s="13" t="s">
        <v>148</v>
      </c>
      <c r="J14" s="13" t="s">
        <v>22</v>
      </c>
      <c r="K14" s="13" t="s">
        <v>114</v>
      </c>
      <c r="L14" s="13" t="s">
        <v>19</v>
      </c>
      <c r="M14" s="13"/>
      <c r="N14" s="13" t="s">
        <v>28</v>
      </c>
      <c r="O14" s="18"/>
      <c r="P14" s="18"/>
      <c r="Q14" s="18"/>
      <c r="R14" s="18"/>
      <c r="S14" s="18"/>
      <c r="T14" s="18"/>
    </row>
    <row r="15" spans="1:20" ht="27" customHeight="1">
      <c r="A15" s="8">
        <v>582</v>
      </c>
      <c r="B15" s="8" t="s">
        <v>13</v>
      </c>
      <c r="C15" s="8" t="s">
        <v>14</v>
      </c>
      <c r="D15" s="14">
        <v>725</v>
      </c>
      <c r="E15" s="14">
        <v>39136</v>
      </c>
      <c r="F15" s="14">
        <v>90</v>
      </c>
      <c r="G15" s="14" t="s">
        <v>15</v>
      </c>
      <c r="H15" s="17" t="s">
        <v>120</v>
      </c>
      <c r="I15" s="14" t="s">
        <v>21</v>
      </c>
      <c r="J15" s="14" t="s">
        <v>22</v>
      </c>
      <c r="K15" s="14" t="s">
        <v>114</v>
      </c>
      <c r="L15" s="14" t="s">
        <v>19</v>
      </c>
      <c r="M15" s="14" t="s">
        <v>23</v>
      </c>
      <c r="N15" s="14" t="s">
        <v>28</v>
      </c>
      <c r="O15" s="19"/>
      <c r="P15" s="19"/>
      <c r="Q15" s="19"/>
      <c r="R15" s="19"/>
      <c r="S15" s="19"/>
      <c r="T15" s="19"/>
    </row>
    <row r="16" spans="1:20" ht="27" customHeight="1">
      <c r="A16" s="8"/>
      <c r="B16" s="8" t="s">
        <v>13</v>
      </c>
      <c r="C16" s="8" t="s">
        <v>14</v>
      </c>
      <c r="D16" s="13">
        <v>726</v>
      </c>
      <c r="E16" s="13">
        <v>39137</v>
      </c>
      <c r="F16" s="13">
        <v>90</v>
      </c>
      <c r="G16" s="13" t="s">
        <v>15</v>
      </c>
      <c r="H16" s="16" t="s">
        <v>119</v>
      </c>
      <c r="I16" s="13" t="s">
        <v>21</v>
      </c>
      <c r="J16" s="13" t="s">
        <v>22</v>
      </c>
      <c r="K16" s="13" t="s">
        <v>114</v>
      </c>
      <c r="L16" s="13" t="s">
        <v>19</v>
      </c>
      <c r="M16" s="13" t="s">
        <v>23</v>
      </c>
      <c r="N16" s="13" t="s">
        <v>28</v>
      </c>
      <c r="O16" s="18"/>
      <c r="P16" s="18"/>
      <c r="Q16" s="18"/>
      <c r="R16" s="18"/>
      <c r="S16" s="18"/>
      <c r="T16" s="18"/>
    </row>
    <row r="17" spans="1:20" ht="27" customHeight="1">
      <c r="A17" s="8">
        <v>582</v>
      </c>
      <c r="B17" s="8" t="s">
        <v>13</v>
      </c>
      <c r="C17" s="8" t="s">
        <v>14</v>
      </c>
      <c r="D17" s="14">
        <v>728</v>
      </c>
      <c r="E17" s="14">
        <v>84840</v>
      </c>
      <c r="F17" s="14">
        <v>92</v>
      </c>
      <c r="G17" s="14" t="s">
        <v>15</v>
      </c>
      <c r="H17" s="17" t="s">
        <v>71</v>
      </c>
      <c r="I17" s="14" t="s">
        <v>17</v>
      </c>
      <c r="J17" s="14" t="s">
        <v>22</v>
      </c>
      <c r="K17" s="14" t="s">
        <v>114</v>
      </c>
      <c r="L17" s="14" t="s">
        <v>19</v>
      </c>
      <c r="M17" s="14" t="s">
        <v>23</v>
      </c>
      <c r="N17" s="14" t="s">
        <v>28</v>
      </c>
      <c r="O17" s="19"/>
      <c r="P17" s="19">
        <v>3</v>
      </c>
      <c r="Q17" s="19"/>
      <c r="R17" s="19"/>
      <c r="S17" s="19"/>
      <c r="T17" s="19">
        <v>4</v>
      </c>
    </row>
    <row r="18" spans="1:20" ht="27" customHeight="1">
      <c r="A18" s="8">
        <v>582</v>
      </c>
      <c r="B18" s="8" t="s">
        <v>13</v>
      </c>
      <c r="C18" s="8" t="s">
        <v>14</v>
      </c>
      <c r="D18" s="13">
        <v>727</v>
      </c>
      <c r="E18" s="13">
        <v>84839</v>
      </c>
      <c r="F18" s="13">
        <v>92</v>
      </c>
      <c r="G18" s="13" t="s">
        <v>15</v>
      </c>
      <c r="H18" s="16" t="s">
        <v>71</v>
      </c>
      <c r="I18" s="13" t="s">
        <v>21</v>
      </c>
      <c r="J18" s="13" t="s">
        <v>22</v>
      </c>
      <c r="K18" s="13" t="s">
        <v>114</v>
      </c>
      <c r="L18" s="13" t="s">
        <v>19</v>
      </c>
      <c r="M18" s="13" t="s">
        <v>23</v>
      </c>
      <c r="N18" s="13" t="s">
        <v>28</v>
      </c>
      <c r="O18" s="18"/>
      <c r="P18" s="18"/>
      <c r="Q18" s="18"/>
      <c r="R18" s="18"/>
      <c r="S18" s="18"/>
      <c r="T18" s="18"/>
    </row>
    <row r="19" spans="1:20" ht="27" customHeight="1">
      <c r="A19" s="8">
        <v>582</v>
      </c>
      <c r="B19" s="8" t="s">
        <v>13</v>
      </c>
      <c r="C19" s="8" t="s">
        <v>14</v>
      </c>
      <c r="D19" s="14">
        <v>307</v>
      </c>
      <c r="E19" s="14">
        <v>13881</v>
      </c>
      <c r="F19" s="14">
        <v>63</v>
      </c>
      <c r="G19" s="14" t="s">
        <v>15</v>
      </c>
      <c r="H19" s="17" t="s">
        <v>88</v>
      </c>
      <c r="I19" s="14" t="s">
        <v>21</v>
      </c>
      <c r="J19" s="14" t="s">
        <v>22</v>
      </c>
      <c r="K19" s="14" t="s">
        <v>114</v>
      </c>
      <c r="L19" s="14" t="s">
        <v>19</v>
      </c>
      <c r="M19" s="14" t="s">
        <v>23</v>
      </c>
      <c r="N19" s="14" t="s">
        <v>28</v>
      </c>
      <c r="O19" s="19"/>
      <c r="P19" s="19">
        <v>2</v>
      </c>
      <c r="Q19" s="19"/>
      <c r="R19" s="19"/>
      <c r="S19" s="19"/>
      <c r="T19" s="19">
        <v>3</v>
      </c>
    </row>
    <row r="20" spans="1:20" ht="27" customHeight="1">
      <c r="A20" s="8">
        <v>582</v>
      </c>
      <c r="B20" s="8" t="s">
        <v>13</v>
      </c>
      <c r="C20" s="8" t="s">
        <v>14</v>
      </c>
      <c r="D20" s="13">
        <v>128</v>
      </c>
      <c r="E20" s="13">
        <v>5001111</v>
      </c>
      <c r="F20" s="13">
        <v>4291</v>
      </c>
      <c r="G20" s="13" t="s">
        <v>85</v>
      </c>
      <c r="H20" s="16" t="s">
        <v>37</v>
      </c>
      <c r="I20" s="13" t="s">
        <v>148</v>
      </c>
      <c r="J20" s="13" t="s">
        <v>22</v>
      </c>
      <c r="K20" s="13" t="s">
        <v>114</v>
      </c>
      <c r="L20" s="13" t="s">
        <v>19</v>
      </c>
      <c r="M20" s="13"/>
      <c r="N20" s="13" t="s">
        <v>28</v>
      </c>
      <c r="O20" s="18"/>
      <c r="P20" s="18"/>
      <c r="Q20" s="18"/>
      <c r="R20" s="18"/>
      <c r="S20" s="18"/>
      <c r="T20" s="18"/>
    </row>
    <row r="21" spans="1:20" ht="27" customHeight="1">
      <c r="A21" s="8">
        <v>582</v>
      </c>
      <c r="B21" s="8" t="s">
        <v>13</v>
      </c>
      <c r="C21" s="8" t="s">
        <v>14</v>
      </c>
      <c r="D21" s="14">
        <v>111</v>
      </c>
      <c r="E21" s="14">
        <v>45328</v>
      </c>
      <c r="F21" s="14">
        <v>9</v>
      </c>
      <c r="G21" s="14" t="s">
        <v>15</v>
      </c>
      <c r="H21" s="17" t="s">
        <v>37</v>
      </c>
      <c r="I21" s="14" t="s">
        <v>17</v>
      </c>
      <c r="J21" s="14" t="s">
        <v>22</v>
      </c>
      <c r="K21" s="14" t="s">
        <v>114</v>
      </c>
      <c r="L21" s="14" t="s">
        <v>19</v>
      </c>
      <c r="M21" s="14" t="s">
        <v>23</v>
      </c>
      <c r="N21" s="14" t="s">
        <v>28</v>
      </c>
      <c r="O21" s="19"/>
      <c r="P21" s="19">
        <v>3</v>
      </c>
      <c r="Q21" s="19"/>
      <c r="R21" s="19"/>
      <c r="S21" s="19"/>
      <c r="T21" s="19">
        <v>4</v>
      </c>
    </row>
    <row r="22" spans="1:20" ht="27" hidden="1" customHeight="1">
      <c r="A22" s="8">
        <v>582</v>
      </c>
      <c r="B22" s="8" t="s">
        <v>13</v>
      </c>
      <c r="C22" s="8" t="s">
        <v>14</v>
      </c>
      <c r="D22" s="13">
        <v>2010</v>
      </c>
      <c r="E22" s="13">
        <v>1084792</v>
      </c>
      <c r="F22" s="13">
        <v>9</v>
      </c>
      <c r="G22" s="13" t="s">
        <v>15</v>
      </c>
      <c r="H22" s="16" t="s">
        <v>37</v>
      </c>
      <c r="I22" s="13" t="s">
        <v>17</v>
      </c>
      <c r="J22" s="13" t="s">
        <v>22</v>
      </c>
      <c r="K22" s="13" t="s">
        <v>114</v>
      </c>
      <c r="L22" s="13" t="s">
        <v>19</v>
      </c>
      <c r="M22" s="13" t="s">
        <v>23</v>
      </c>
      <c r="N22" s="13" t="s">
        <v>38</v>
      </c>
      <c r="O22" s="18"/>
      <c r="P22" s="18">
        <v>4</v>
      </c>
      <c r="Q22" s="18"/>
      <c r="R22" s="18"/>
      <c r="S22" s="18"/>
      <c r="T22" s="18">
        <v>4</v>
      </c>
    </row>
    <row r="23" spans="1:20" ht="27" customHeight="1">
      <c r="A23" s="8">
        <v>582</v>
      </c>
      <c r="B23" s="8" t="s">
        <v>13</v>
      </c>
      <c r="C23" s="8" t="s">
        <v>14</v>
      </c>
      <c r="D23" s="14">
        <v>127</v>
      </c>
      <c r="E23" s="14">
        <v>1113713</v>
      </c>
      <c r="F23" s="14">
        <v>9</v>
      </c>
      <c r="G23" s="14" t="s">
        <v>15</v>
      </c>
      <c r="H23" s="17" t="s">
        <v>37</v>
      </c>
      <c r="I23" s="14" t="s">
        <v>21</v>
      </c>
      <c r="J23" s="14" t="s">
        <v>22</v>
      </c>
      <c r="K23" s="14" t="s">
        <v>114</v>
      </c>
      <c r="L23" s="14" t="s">
        <v>19</v>
      </c>
      <c r="M23" s="14" t="s">
        <v>23</v>
      </c>
      <c r="N23" s="14" t="s">
        <v>28</v>
      </c>
      <c r="O23" s="19"/>
      <c r="P23" s="19">
        <v>2</v>
      </c>
      <c r="Q23" s="19"/>
      <c r="R23" s="19"/>
      <c r="S23" s="19"/>
      <c r="T23" s="19">
        <v>3</v>
      </c>
    </row>
    <row r="24" spans="1:20" ht="27" customHeight="1">
      <c r="A24" s="8">
        <v>582</v>
      </c>
      <c r="B24" s="8" t="s">
        <v>13</v>
      </c>
      <c r="C24" s="8" t="s">
        <v>14</v>
      </c>
      <c r="D24" s="13">
        <v>524</v>
      </c>
      <c r="E24" s="13">
        <v>84423</v>
      </c>
      <c r="F24" s="13">
        <v>10</v>
      </c>
      <c r="G24" s="13" t="s">
        <v>15</v>
      </c>
      <c r="H24" s="16" t="s">
        <v>53</v>
      </c>
      <c r="I24" s="13" t="s">
        <v>21</v>
      </c>
      <c r="J24" s="13" t="s">
        <v>22</v>
      </c>
      <c r="K24" s="13" t="s">
        <v>114</v>
      </c>
      <c r="L24" s="13" t="s">
        <v>19</v>
      </c>
      <c r="M24" s="13" t="s">
        <v>23</v>
      </c>
      <c r="N24" s="13" t="s">
        <v>28</v>
      </c>
      <c r="O24" s="18"/>
      <c r="P24" s="18"/>
      <c r="Q24" s="18">
        <v>4</v>
      </c>
      <c r="R24" s="18"/>
      <c r="S24" s="18"/>
      <c r="T24" s="18"/>
    </row>
    <row r="25" spans="1:20" ht="27" customHeight="1">
      <c r="A25" s="8">
        <v>582</v>
      </c>
      <c r="B25" s="8" t="s">
        <v>13</v>
      </c>
      <c r="C25" s="8" t="s">
        <v>14</v>
      </c>
      <c r="D25" s="14">
        <v>502</v>
      </c>
      <c r="E25" s="14">
        <v>13853</v>
      </c>
      <c r="F25" s="14">
        <v>10</v>
      </c>
      <c r="G25" s="14" t="s">
        <v>15</v>
      </c>
      <c r="H25" s="17" t="s">
        <v>53</v>
      </c>
      <c r="I25" s="14" t="s">
        <v>21</v>
      </c>
      <c r="J25" s="14" t="s">
        <v>22</v>
      </c>
      <c r="K25" s="14" t="s">
        <v>115</v>
      </c>
      <c r="L25" s="14" t="s">
        <v>19</v>
      </c>
      <c r="M25" s="14" t="s">
        <v>23</v>
      </c>
      <c r="N25" s="14" t="s">
        <v>28</v>
      </c>
      <c r="O25" s="19"/>
      <c r="P25" s="19"/>
      <c r="Q25" s="19">
        <v>3</v>
      </c>
      <c r="R25" s="19"/>
      <c r="S25" s="19"/>
      <c r="T25" s="19"/>
    </row>
    <row r="26" spans="1:20" ht="27" hidden="1" customHeight="1">
      <c r="A26" s="8">
        <v>582</v>
      </c>
      <c r="B26" s="8" t="s">
        <v>13</v>
      </c>
      <c r="C26" s="8" t="s">
        <v>14</v>
      </c>
      <c r="D26" s="13">
        <v>2013</v>
      </c>
      <c r="E26" s="13">
        <v>1106428</v>
      </c>
      <c r="F26" s="13">
        <v>11</v>
      </c>
      <c r="G26" s="13" t="s">
        <v>15</v>
      </c>
      <c r="H26" s="16" t="s">
        <v>74</v>
      </c>
      <c r="I26" s="13" t="s">
        <v>21</v>
      </c>
      <c r="J26" s="13" t="s">
        <v>22</v>
      </c>
      <c r="K26" s="13" t="s">
        <v>115</v>
      </c>
      <c r="L26" s="13" t="s">
        <v>19</v>
      </c>
      <c r="M26" s="13" t="s">
        <v>23</v>
      </c>
      <c r="N26" s="13" t="s">
        <v>38</v>
      </c>
      <c r="O26" s="18"/>
      <c r="P26" s="18"/>
      <c r="Q26" s="18">
        <v>3</v>
      </c>
      <c r="R26" s="18"/>
      <c r="S26" s="18"/>
      <c r="T26" s="18"/>
    </row>
    <row r="27" spans="1:20" ht="27" customHeight="1">
      <c r="A27" s="8">
        <v>582</v>
      </c>
      <c r="B27" s="8" t="s">
        <v>13</v>
      </c>
      <c r="C27" s="8" t="s">
        <v>14</v>
      </c>
      <c r="D27" s="14">
        <v>504</v>
      </c>
      <c r="E27" s="14">
        <v>41054</v>
      </c>
      <c r="F27" s="14">
        <v>11</v>
      </c>
      <c r="G27" s="14" t="s">
        <v>15</v>
      </c>
      <c r="H27" s="17" t="s">
        <v>74</v>
      </c>
      <c r="I27" s="14" t="s">
        <v>21</v>
      </c>
      <c r="J27" s="14" t="s">
        <v>22</v>
      </c>
      <c r="K27" s="14" t="s">
        <v>115</v>
      </c>
      <c r="L27" s="14" t="s">
        <v>19</v>
      </c>
      <c r="M27" s="14" t="s">
        <v>23</v>
      </c>
      <c r="N27" s="14" t="s">
        <v>28</v>
      </c>
      <c r="O27" s="19"/>
      <c r="P27" s="19"/>
      <c r="Q27" s="19">
        <v>3</v>
      </c>
      <c r="R27" s="19"/>
      <c r="S27" s="19"/>
      <c r="T27" s="19"/>
    </row>
    <row r="28" spans="1:20" ht="27" customHeight="1">
      <c r="A28" s="8">
        <v>582</v>
      </c>
      <c r="B28" s="8" t="s">
        <v>13</v>
      </c>
      <c r="C28" s="8" t="s">
        <v>14</v>
      </c>
      <c r="D28" s="13">
        <v>521</v>
      </c>
      <c r="E28" s="13">
        <v>13851</v>
      </c>
      <c r="F28" s="13">
        <v>11</v>
      </c>
      <c r="G28" s="13" t="s">
        <v>15</v>
      </c>
      <c r="H28" s="16" t="s">
        <v>74</v>
      </c>
      <c r="I28" s="13" t="s">
        <v>21</v>
      </c>
      <c r="J28" s="13" t="s">
        <v>22</v>
      </c>
      <c r="K28" s="13" t="s">
        <v>114</v>
      </c>
      <c r="L28" s="13" t="s">
        <v>19</v>
      </c>
      <c r="M28" s="13" t="s">
        <v>23</v>
      </c>
      <c r="N28" s="13" t="s">
        <v>28</v>
      </c>
      <c r="O28" s="18"/>
      <c r="P28" s="18"/>
      <c r="Q28" s="18">
        <v>3</v>
      </c>
      <c r="R28" s="18"/>
      <c r="S28" s="18"/>
      <c r="T28" s="18"/>
    </row>
    <row r="29" spans="1:20" ht="27" customHeight="1">
      <c r="A29" s="8">
        <v>582</v>
      </c>
      <c r="B29" s="8" t="s">
        <v>13</v>
      </c>
      <c r="C29" s="8" t="s">
        <v>14</v>
      </c>
      <c r="D29" s="14">
        <v>530</v>
      </c>
      <c r="E29" s="14">
        <v>112656</v>
      </c>
      <c r="F29" s="14">
        <v>12</v>
      </c>
      <c r="G29" s="14" t="s">
        <v>15</v>
      </c>
      <c r="H29" s="17" t="s">
        <v>81</v>
      </c>
      <c r="I29" s="14" t="s">
        <v>17</v>
      </c>
      <c r="J29" s="14" t="s">
        <v>22</v>
      </c>
      <c r="K29" s="14" t="s">
        <v>115</v>
      </c>
      <c r="L29" s="14" t="s">
        <v>19</v>
      </c>
      <c r="M29" s="14" t="s">
        <v>23</v>
      </c>
      <c r="N29" s="14" t="s">
        <v>28</v>
      </c>
      <c r="O29" s="19"/>
      <c r="P29" s="19">
        <v>4</v>
      </c>
      <c r="Q29" s="19"/>
      <c r="R29" s="19"/>
      <c r="S29" s="19"/>
      <c r="T29" s="19">
        <v>2</v>
      </c>
    </row>
    <row r="30" spans="1:20" ht="27" customHeight="1">
      <c r="A30" s="8">
        <v>582</v>
      </c>
      <c r="B30" s="8" t="s">
        <v>13</v>
      </c>
      <c r="C30" s="8" t="s">
        <v>14</v>
      </c>
      <c r="D30" s="13">
        <v>522</v>
      </c>
      <c r="E30" s="13">
        <v>18881</v>
      </c>
      <c r="F30" s="13">
        <v>12</v>
      </c>
      <c r="G30" s="13" t="s">
        <v>15</v>
      </c>
      <c r="H30" s="16" t="s">
        <v>81</v>
      </c>
      <c r="I30" s="13" t="s">
        <v>21</v>
      </c>
      <c r="J30" s="13" t="s">
        <v>22</v>
      </c>
      <c r="K30" s="13" t="s">
        <v>115</v>
      </c>
      <c r="L30" s="13" t="s">
        <v>19</v>
      </c>
      <c r="M30" s="13" t="s">
        <v>23</v>
      </c>
      <c r="N30" s="13" t="s">
        <v>28</v>
      </c>
      <c r="O30" s="18"/>
      <c r="P30" s="18">
        <v>4</v>
      </c>
      <c r="Q30" s="18"/>
      <c r="R30" s="18"/>
      <c r="S30" s="18"/>
      <c r="T30" s="18">
        <v>4</v>
      </c>
    </row>
    <row r="31" spans="1:20" ht="27" customHeight="1">
      <c r="A31" s="8">
        <v>582</v>
      </c>
      <c r="B31" s="8" t="s">
        <v>13</v>
      </c>
      <c r="C31" s="8" t="s">
        <v>14</v>
      </c>
      <c r="D31" s="14">
        <v>529</v>
      </c>
      <c r="E31" s="14">
        <v>1107232</v>
      </c>
      <c r="F31" s="14">
        <v>4574</v>
      </c>
      <c r="G31" s="14"/>
      <c r="H31" s="17" t="s">
        <v>60</v>
      </c>
      <c r="I31" s="14" t="s">
        <v>21</v>
      </c>
      <c r="J31" s="14" t="s">
        <v>22</v>
      </c>
      <c r="K31" s="14" t="s">
        <v>114</v>
      </c>
      <c r="L31" s="14" t="s">
        <v>19</v>
      </c>
      <c r="M31" s="14" t="s">
        <v>23</v>
      </c>
      <c r="N31" s="14" t="s">
        <v>28</v>
      </c>
      <c r="O31" s="19"/>
      <c r="P31" s="19"/>
      <c r="Q31" s="19"/>
      <c r="R31" s="19"/>
      <c r="S31" s="19"/>
      <c r="T31" s="19"/>
    </row>
    <row r="32" spans="1:20" ht="27" customHeight="1">
      <c r="A32" s="8">
        <v>582</v>
      </c>
      <c r="B32" s="8" t="s">
        <v>13</v>
      </c>
      <c r="C32" s="8" t="s">
        <v>14</v>
      </c>
      <c r="D32" s="13">
        <v>507</v>
      </c>
      <c r="E32" s="13">
        <v>40152</v>
      </c>
      <c r="F32" s="13">
        <v>4663</v>
      </c>
      <c r="G32" s="13" t="s">
        <v>15</v>
      </c>
      <c r="H32" s="16" t="s">
        <v>104</v>
      </c>
      <c r="I32" s="13" t="s">
        <v>21</v>
      </c>
      <c r="J32" s="13" t="s">
        <v>22</v>
      </c>
      <c r="K32" s="13" t="s">
        <v>114</v>
      </c>
      <c r="L32" s="13" t="s">
        <v>19</v>
      </c>
      <c r="M32" s="13" t="s">
        <v>23</v>
      </c>
      <c r="N32" s="13" t="s">
        <v>28</v>
      </c>
      <c r="O32" s="18"/>
      <c r="P32" s="18"/>
      <c r="Q32" s="18">
        <v>3</v>
      </c>
      <c r="R32" s="18"/>
      <c r="S32" s="18"/>
      <c r="T32" s="18"/>
    </row>
    <row r="33" spans="1:20" ht="27" customHeight="1">
      <c r="A33" s="8">
        <v>582</v>
      </c>
      <c r="B33" s="8" t="s">
        <v>13</v>
      </c>
      <c r="C33" s="8" t="s">
        <v>14</v>
      </c>
      <c r="D33" s="14">
        <v>508</v>
      </c>
      <c r="E33" s="14">
        <v>40153</v>
      </c>
      <c r="F33" s="14">
        <v>74</v>
      </c>
      <c r="G33" s="14" t="s">
        <v>15</v>
      </c>
      <c r="H33" s="17" t="s">
        <v>20</v>
      </c>
      <c r="I33" s="14" t="s">
        <v>21</v>
      </c>
      <c r="J33" s="14" t="s">
        <v>22</v>
      </c>
      <c r="K33" s="14" t="s">
        <v>114</v>
      </c>
      <c r="L33" s="14" t="s">
        <v>19</v>
      </c>
      <c r="M33" s="14" t="s">
        <v>23</v>
      </c>
      <c r="N33" s="14" t="s">
        <v>28</v>
      </c>
      <c r="O33" s="19"/>
      <c r="P33" s="19"/>
      <c r="Q33" s="19"/>
      <c r="R33" s="19"/>
      <c r="S33" s="19"/>
      <c r="T33" s="19"/>
    </row>
    <row r="34" spans="1:20" ht="27" customHeight="1">
      <c r="A34" s="8">
        <v>582</v>
      </c>
      <c r="B34" s="8" t="s">
        <v>13</v>
      </c>
      <c r="C34" s="8" t="s">
        <v>14</v>
      </c>
      <c r="D34" s="13">
        <v>763</v>
      </c>
      <c r="E34" s="13">
        <v>1192463</v>
      </c>
      <c r="F34" s="13">
        <v>18</v>
      </c>
      <c r="G34" s="13" t="s">
        <v>15</v>
      </c>
      <c r="H34" s="16" t="s">
        <v>91</v>
      </c>
      <c r="I34" s="13" t="s">
        <v>17</v>
      </c>
      <c r="J34" s="13" t="s">
        <v>22</v>
      </c>
      <c r="K34" s="13" t="s">
        <v>114</v>
      </c>
      <c r="L34" s="13" t="s">
        <v>19</v>
      </c>
      <c r="M34" s="13" t="s">
        <v>23</v>
      </c>
      <c r="N34" s="13" t="s">
        <v>28</v>
      </c>
      <c r="O34" s="18"/>
      <c r="P34" s="18"/>
      <c r="Q34" s="18"/>
      <c r="R34" s="18"/>
      <c r="S34" s="18"/>
      <c r="T34" s="18"/>
    </row>
    <row r="35" spans="1:20" ht="27" customHeight="1">
      <c r="A35" s="8">
        <v>582</v>
      </c>
      <c r="B35" s="8" t="s">
        <v>13</v>
      </c>
      <c r="C35" s="8" t="s">
        <v>14</v>
      </c>
      <c r="D35" s="14">
        <v>762</v>
      </c>
      <c r="E35" s="14">
        <v>1192336</v>
      </c>
      <c r="F35" s="14">
        <v>18</v>
      </c>
      <c r="G35" s="14" t="s">
        <v>15</v>
      </c>
      <c r="H35" s="17" t="s">
        <v>91</v>
      </c>
      <c r="I35" s="14" t="s">
        <v>21</v>
      </c>
      <c r="J35" s="14" t="s">
        <v>22</v>
      </c>
      <c r="K35" s="14" t="s">
        <v>114</v>
      </c>
      <c r="L35" s="14" t="s">
        <v>19</v>
      </c>
      <c r="M35" s="14" t="s">
        <v>23</v>
      </c>
      <c r="N35" s="14" t="s">
        <v>28</v>
      </c>
      <c r="O35" s="19"/>
      <c r="P35" s="19"/>
      <c r="Q35" s="19"/>
      <c r="R35" s="19"/>
      <c r="S35" s="19"/>
      <c r="T35" s="19"/>
    </row>
    <row r="36" spans="1:20" ht="27" customHeight="1">
      <c r="A36" s="8">
        <v>582</v>
      </c>
      <c r="B36" s="8" t="s">
        <v>13</v>
      </c>
      <c r="C36" s="8" t="s">
        <v>14</v>
      </c>
      <c r="D36" s="13">
        <v>765</v>
      </c>
      <c r="E36" s="13">
        <v>23928</v>
      </c>
      <c r="F36" s="13">
        <v>2246</v>
      </c>
      <c r="G36" s="13"/>
      <c r="H36" s="16" t="s">
        <v>54</v>
      </c>
      <c r="I36" s="13" t="s">
        <v>21</v>
      </c>
      <c r="J36" s="13" t="s">
        <v>22</v>
      </c>
      <c r="K36" s="13" t="s">
        <v>114</v>
      </c>
      <c r="L36" s="13" t="s">
        <v>19</v>
      </c>
      <c r="M36" s="13" t="s">
        <v>23</v>
      </c>
      <c r="N36" s="13" t="s">
        <v>28</v>
      </c>
      <c r="O36" s="18"/>
      <c r="P36" s="18"/>
      <c r="Q36" s="18">
        <v>3</v>
      </c>
      <c r="R36" s="18"/>
      <c r="S36" s="18"/>
      <c r="T36" s="18"/>
    </row>
    <row r="37" spans="1:20" ht="27" customHeight="1">
      <c r="A37" s="8">
        <v>582</v>
      </c>
      <c r="B37" s="8" t="s">
        <v>13</v>
      </c>
      <c r="C37" s="8" t="s">
        <v>14</v>
      </c>
      <c r="D37" s="14">
        <v>503</v>
      </c>
      <c r="E37" s="14">
        <v>13850</v>
      </c>
      <c r="F37" s="14">
        <v>20</v>
      </c>
      <c r="G37" s="14" t="s">
        <v>15</v>
      </c>
      <c r="H37" s="17" t="s">
        <v>96</v>
      </c>
      <c r="I37" s="14" t="s">
        <v>21</v>
      </c>
      <c r="J37" s="14" t="s">
        <v>22</v>
      </c>
      <c r="K37" s="14" t="s">
        <v>114</v>
      </c>
      <c r="L37" s="14" t="s">
        <v>19</v>
      </c>
      <c r="M37" s="14" t="s">
        <v>23</v>
      </c>
      <c r="N37" s="14" t="s">
        <v>28</v>
      </c>
      <c r="O37" s="19"/>
      <c r="P37" s="19"/>
      <c r="Q37" s="19">
        <v>2</v>
      </c>
      <c r="R37" s="19"/>
      <c r="S37" s="19"/>
      <c r="T37" s="19"/>
    </row>
    <row r="38" spans="1:20" ht="27" customHeight="1">
      <c r="A38" s="8">
        <v>582</v>
      </c>
      <c r="B38" s="8" t="s">
        <v>13</v>
      </c>
      <c r="C38" s="8" t="s">
        <v>14</v>
      </c>
      <c r="D38" s="13">
        <v>519</v>
      </c>
      <c r="E38" s="13">
        <v>41063</v>
      </c>
      <c r="F38" s="13">
        <v>20</v>
      </c>
      <c r="G38" s="13" t="s">
        <v>15</v>
      </c>
      <c r="H38" s="16" t="s">
        <v>96</v>
      </c>
      <c r="I38" s="13" t="s">
        <v>21</v>
      </c>
      <c r="J38" s="13" t="s">
        <v>22</v>
      </c>
      <c r="K38" s="13" t="s">
        <v>115</v>
      </c>
      <c r="L38" s="13" t="s">
        <v>19</v>
      </c>
      <c r="M38" s="13" t="s">
        <v>23</v>
      </c>
      <c r="N38" s="13" t="s">
        <v>28</v>
      </c>
      <c r="O38" s="18"/>
      <c r="P38" s="18"/>
      <c r="Q38" s="18">
        <v>3</v>
      </c>
      <c r="R38" s="18"/>
      <c r="S38" s="18"/>
      <c r="T38" s="18"/>
    </row>
    <row r="39" spans="1:20" ht="27" customHeight="1">
      <c r="A39" s="8">
        <v>582</v>
      </c>
      <c r="B39" s="8" t="s">
        <v>13</v>
      </c>
      <c r="C39" s="8" t="s">
        <v>14</v>
      </c>
      <c r="D39" s="14">
        <v>633</v>
      </c>
      <c r="E39" s="14">
        <v>13841</v>
      </c>
      <c r="F39" s="14">
        <v>2814</v>
      </c>
      <c r="G39" s="14"/>
      <c r="H39" s="17" t="s">
        <v>50</v>
      </c>
      <c r="I39" s="14" t="s">
        <v>17</v>
      </c>
      <c r="J39" s="14" t="s">
        <v>22</v>
      </c>
      <c r="K39" s="14" t="s">
        <v>114</v>
      </c>
      <c r="L39" s="14" t="s">
        <v>19</v>
      </c>
      <c r="M39" s="14" t="s">
        <v>23</v>
      </c>
      <c r="N39" s="14" t="s">
        <v>28</v>
      </c>
      <c r="O39" s="19"/>
      <c r="P39" s="19"/>
      <c r="Q39" s="19"/>
      <c r="R39" s="19"/>
      <c r="S39" s="19"/>
      <c r="T39" s="19"/>
    </row>
    <row r="40" spans="1:20" ht="27" customHeight="1">
      <c r="A40" s="8">
        <v>582</v>
      </c>
      <c r="B40" s="8" t="s">
        <v>13</v>
      </c>
      <c r="C40" s="8" t="s">
        <v>14</v>
      </c>
      <c r="D40" s="13">
        <v>637</v>
      </c>
      <c r="E40" s="13">
        <v>121606</v>
      </c>
      <c r="F40" s="13">
        <v>2814</v>
      </c>
      <c r="G40" s="13"/>
      <c r="H40" s="16" t="s">
        <v>50</v>
      </c>
      <c r="I40" s="13" t="s">
        <v>17</v>
      </c>
      <c r="J40" s="13" t="s">
        <v>22</v>
      </c>
      <c r="K40" s="13" t="s">
        <v>115</v>
      </c>
      <c r="L40" s="13" t="s">
        <v>19</v>
      </c>
      <c r="M40" s="13" t="s">
        <v>23</v>
      </c>
      <c r="N40" s="13" t="s">
        <v>28</v>
      </c>
      <c r="O40" s="18"/>
      <c r="P40" s="18"/>
      <c r="Q40" s="18"/>
      <c r="R40" s="18"/>
      <c r="S40" s="18"/>
      <c r="T40" s="18"/>
    </row>
    <row r="41" spans="1:20" ht="27" customHeight="1">
      <c r="A41" s="8">
        <v>582</v>
      </c>
      <c r="B41" s="8" t="s">
        <v>13</v>
      </c>
      <c r="C41" s="8" t="s">
        <v>14</v>
      </c>
      <c r="D41" s="14">
        <v>801</v>
      </c>
      <c r="E41" s="14">
        <v>13877</v>
      </c>
      <c r="F41" s="14">
        <v>21</v>
      </c>
      <c r="G41" s="14" t="s">
        <v>15</v>
      </c>
      <c r="H41" s="17" t="s">
        <v>70</v>
      </c>
      <c r="I41" s="14" t="s">
        <v>17</v>
      </c>
      <c r="J41" s="14" t="s">
        <v>22</v>
      </c>
      <c r="K41" s="14" t="s">
        <v>114</v>
      </c>
      <c r="L41" s="14" t="s">
        <v>19</v>
      </c>
      <c r="M41" s="14" t="s">
        <v>23</v>
      </c>
      <c r="N41" s="14" t="s">
        <v>28</v>
      </c>
      <c r="O41" s="19"/>
      <c r="P41" s="19">
        <v>3</v>
      </c>
      <c r="Q41" s="19"/>
      <c r="R41" s="19"/>
      <c r="S41" s="19"/>
      <c r="T41" s="19">
        <v>3</v>
      </c>
    </row>
    <row r="42" spans="1:20" ht="27" customHeight="1">
      <c r="A42" s="8">
        <v>582</v>
      </c>
      <c r="B42" s="8" t="s">
        <v>13</v>
      </c>
      <c r="C42" s="8" t="s">
        <v>14</v>
      </c>
      <c r="D42" s="13">
        <v>809</v>
      </c>
      <c r="E42" s="13">
        <v>103346</v>
      </c>
      <c r="F42" s="13">
        <v>21</v>
      </c>
      <c r="G42" s="13" t="s">
        <v>15</v>
      </c>
      <c r="H42" s="16" t="s">
        <v>70</v>
      </c>
      <c r="I42" s="13" t="s">
        <v>21</v>
      </c>
      <c r="J42" s="13" t="s">
        <v>22</v>
      </c>
      <c r="K42" s="13" t="s">
        <v>114</v>
      </c>
      <c r="L42" s="13" t="s">
        <v>19</v>
      </c>
      <c r="M42" s="13" t="s">
        <v>23</v>
      </c>
      <c r="N42" s="13" t="s">
        <v>28</v>
      </c>
      <c r="O42" s="18">
        <v>3</v>
      </c>
      <c r="P42" s="18"/>
      <c r="Q42" s="18"/>
      <c r="R42" s="18">
        <v>3</v>
      </c>
      <c r="S42" s="18"/>
      <c r="T42" s="18">
        <v>3</v>
      </c>
    </row>
    <row r="43" spans="1:20" ht="27" customHeight="1">
      <c r="A43" s="8">
        <v>582</v>
      </c>
      <c r="B43" s="8" t="s">
        <v>13</v>
      </c>
      <c r="C43" s="8" t="s">
        <v>14</v>
      </c>
      <c r="D43" s="14" t="s">
        <v>121</v>
      </c>
      <c r="E43" s="14">
        <v>1376007</v>
      </c>
      <c r="F43" s="14">
        <v>187</v>
      </c>
      <c r="G43" s="14" t="s">
        <v>15</v>
      </c>
      <c r="H43" s="17" t="s">
        <v>82</v>
      </c>
      <c r="I43" s="14" t="s">
        <v>36</v>
      </c>
      <c r="J43" s="14" t="s">
        <v>22</v>
      </c>
      <c r="K43" s="14" t="s">
        <v>114</v>
      </c>
      <c r="L43" s="14" t="s">
        <v>19</v>
      </c>
      <c r="M43" s="14" t="s">
        <v>23</v>
      </c>
      <c r="N43" s="14" t="s">
        <v>28</v>
      </c>
      <c r="O43" s="19"/>
      <c r="P43" s="19"/>
      <c r="Q43" s="19"/>
      <c r="R43" s="19"/>
      <c r="S43" s="19"/>
      <c r="T43" s="19"/>
    </row>
    <row r="44" spans="1:20" ht="27" hidden="1" customHeight="1">
      <c r="A44" s="8">
        <v>582</v>
      </c>
      <c r="B44" s="8" t="s">
        <v>13</v>
      </c>
      <c r="C44" s="8" t="s">
        <v>14</v>
      </c>
      <c r="D44" s="13">
        <v>2006</v>
      </c>
      <c r="E44" s="13">
        <v>103406</v>
      </c>
      <c r="F44" s="13">
        <v>22</v>
      </c>
      <c r="G44" s="13" t="s">
        <v>15</v>
      </c>
      <c r="H44" s="16" t="s">
        <v>57</v>
      </c>
      <c r="I44" s="13" t="s">
        <v>21</v>
      </c>
      <c r="J44" s="13" t="s">
        <v>22</v>
      </c>
      <c r="K44" s="13" t="s">
        <v>114</v>
      </c>
      <c r="L44" s="13" t="s">
        <v>19</v>
      </c>
      <c r="M44" s="13" t="s">
        <v>23</v>
      </c>
      <c r="N44" s="13" t="s">
        <v>38</v>
      </c>
      <c r="O44" s="18">
        <v>3</v>
      </c>
      <c r="P44" s="18"/>
      <c r="Q44" s="18"/>
      <c r="R44" s="18">
        <v>3</v>
      </c>
      <c r="S44" s="18"/>
      <c r="T44" s="18"/>
    </row>
    <row r="45" spans="1:20" ht="27" customHeight="1">
      <c r="A45" s="8">
        <v>582</v>
      </c>
      <c r="B45" s="8" t="s">
        <v>13</v>
      </c>
      <c r="C45" s="8" t="s">
        <v>14</v>
      </c>
      <c r="D45" s="14">
        <v>209</v>
      </c>
      <c r="E45" s="14">
        <v>13865</v>
      </c>
      <c r="F45" s="14">
        <v>22</v>
      </c>
      <c r="G45" s="14" t="s">
        <v>15</v>
      </c>
      <c r="H45" s="17" t="s">
        <v>57</v>
      </c>
      <c r="I45" s="14" t="s">
        <v>21</v>
      </c>
      <c r="J45" s="14" t="s">
        <v>22</v>
      </c>
      <c r="K45" s="14" t="s">
        <v>114</v>
      </c>
      <c r="L45" s="14" t="s">
        <v>19</v>
      </c>
      <c r="M45" s="14" t="s">
        <v>23</v>
      </c>
      <c r="N45" s="14" t="s">
        <v>28</v>
      </c>
      <c r="O45" s="19">
        <v>3</v>
      </c>
      <c r="P45" s="19"/>
      <c r="Q45" s="19"/>
      <c r="R45" s="19">
        <v>4</v>
      </c>
      <c r="S45" s="19"/>
      <c r="T45" s="19"/>
    </row>
    <row r="46" spans="1:20" ht="27" customHeight="1">
      <c r="A46" s="8">
        <v>582</v>
      </c>
      <c r="B46" s="8" t="s">
        <v>13</v>
      </c>
      <c r="C46" s="8" t="s">
        <v>14</v>
      </c>
      <c r="D46" s="13">
        <v>311</v>
      </c>
      <c r="E46" s="13">
        <v>121622</v>
      </c>
      <c r="F46" s="13">
        <v>3284</v>
      </c>
      <c r="G46" s="13"/>
      <c r="H46" s="16" t="s">
        <v>59</v>
      </c>
      <c r="I46" s="13" t="s">
        <v>21</v>
      </c>
      <c r="J46" s="13" t="s">
        <v>22</v>
      </c>
      <c r="K46" s="13" t="s">
        <v>114</v>
      </c>
      <c r="L46" s="13" t="s">
        <v>19</v>
      </c>
      <c r="M46" s="13" t="s">
        <v>23</v>
      </c>
      <c r="N46" s="13" t="s">
        <v>28</v>
      </c>
      <c r="O46" s="18"/>
      <c r="P46" s="18">
        <v>3</v>
      </c>
      <c r="Q46" s="18"/>
      <c r="R46" s="18"/>
      <c r="S46" s="18"/>
      <c r="T46" s="18"/>
    </row>
    <row r="47" spans="1:20" ht="27" customHeight="1">
      <c r="A47" s="8">
        <v>582</v>
      </c>
      <c r="B47" s="8" t="s">
        <v>13</v>
      </c>
      <c r="C47" s="8" t="s">
        <v>14</v>
      </c>
      <c r="D47" s="14">
        <v>315</v>
      </c>
      <c r="E47" s="14">
        <v>1276292</v>
      </c>
      <c r="F47" s="14">
        <v>3285</v>
      </c>
      <c r="G47" s="14"/>
      <c r="H47" s="17" t="s">
        <v>107</v>
      </c>
      <c r="I47" s="14" t="s">
        <v>21</v>
      </c>
      <c r="J47" s="14" t="s">
        <v>22</v>
      </c>
      <c r="K47" s="14" t="s">
        <v>114</v>
      </c>
      <c r="L47" s="14" t="s">
        <v>19</v>
      </c>
      <c r="M47" s="14" t="s">
        <v>23</v>
      </c>
      <c r="N47" s="14" t="s">
        <v>28</v>
      </c>
      <c r="O47" s="19"/>
      <c r="P47" s="19"/>
      <c r="Q47" s="19"/>
      <c r="R47" s="19"/>
      <c r="S47" s="19"/>
      <c r="T47" s="19"/>
    </row>
    <row r="48" spans="1:20" ht="27" hidden="1" customHeight="1">
      <c r="A48" s="8">
        <v>582</v>
      </c>
      <c r="B48" s="8" t="s">
        <v>13</v>
      </c>
      <c r="C48" s="8" t="s">
        <v>14</v>
      </c>
      <c r="D48" s="13">
        <v>4005</v>
      </c>
      <c r="E48" s="13">
        <v>1292699</v>
      </c>
      <c r="F48" s="13">
        <v>24</v>
      </c>
      <c r="G48" s="13" t="s">
        <v>15</v>
      </c>
      <c r="H48" s="16" t="s">
        <v>75</v>
      </c>
      <c r="I48" s="13" t="s">
        <v>21</v>
      </c>
      <c r="J48" s="13" t="s">
        <v>22</v>
      </c>
      <c r="K48" s="13" t="s">
        <v>114</v>
      </c>
      <c r="L48" s="13" t="s">
        <v>19</v>
      </c>
      <c r="M48" s="13" t="s">
        <v>23</v>
      </c>
      <c r="N48" s="13" t="s">
        <v>34</v>
      </c>
      <c r="O48" s="18"/>
      <c r="P48" s="18"/>
      <c r="Q48" s="18"/>
      <c r="R48" s="18"/>
      <c r="S48" s="18"/>
      <c r="T48" s="18"/>
    </row>
    <row r="49" spans="1:20" ht="27" customHeight="1">
      <c r="A49" s="8">
        <v>582</v>
      </c>
      <c r="B49" s="8" t="s">
        <v>13</v>
      </c>
      <c r="C49" s="8" t="s">
        <v>14</v>
      </c>
      <c r="D49" s="14">
        <v>309</v>
      </c>
      <c r="E49" s="14">
        <v>121634</v>
      </c>
      <c r="F49" s="14">
        <v>2305</v>
      </c>
      <c r="G49" s="14"/>
      <c r="H49" s="17" t="s">
        <v>31</v>
      </c>
      <c r="I49" s="14" t="s">
        <v>21</v>
      </c>
      <c r="J49" s="14" t="s">
        <v>22</v>
      </c>
      <c r="K49" s="14" t="s">
        <v>114</v>
      </c>
      <c r="L49" s="14" t="s">
        <v>19</v>
      </c>
      <c r="M49" s="14" t="s">
        <v>23</v>
      </c>
      <c r="N49" s="14" t="s">
        <v>28</v>
      </c>
      <c r="O49" s="19"/>
      <c r="P49" s="19">
        <v>4</v>
      </c>
      <c r="Q49" s="19"/>
      <c r="R49" s="19">
        <v>3</v>
      </c>
      <c r="S49" s="19"/>
      <c r="T49" s="19"/>
    </row>
    <row r="50" spans="1:20" ht="27" hidden="1" customHeight="1">
      <c r="A50" s="8">
        <v>582</v>
      </c>
      <c r="B50" s="8" t="s">
        <v>13</v>
      </c>
      <c r="C50" s="8" t="s">
        <v>14</v>
      </c>
      <c r="D50" s="13">
        <v>2009</v>
      </c>
      <c r="E50" s="13">
        <v>1084770</v>
      </c>
      <c r="F50" s="13">
        <v>89</v>
      </c>
      <c r="G50" s="13" t="s">
        <v>15</v>
      </c>
      <c r="H50" s="16" t="s">
        <v>31</v>
      </c>
      <c r="I50" s="13" t="s">
        <v>21</v>
      </c>
      <c r="J50" s="13" t="s">
        <v>22</v>
      </c>
      <c r="K50" s="13" t="s">
        <v>116</v>
      </c>
      <c r="L50" s="13" t="s">
        <v>19</v>
      </c>
      <c r="M50" s="13" t="s">
        <v>23</v>
      </c>
      <c r="N50" s="13" t="s">
        <v>24</v>
      </c>
      <c r="O50" s="18"/>
      <c r="P50" s="18">
        <v>4</v>
      </c>
      <c r="Q50" s="18"/>
      <c r="R50" s="18">
        <v>3</v>
      </c>
      <c r="S50" s="18"/>
      <c r="T50" s="18"/>
    </row>
    <row r="51" spans="1:20" ht="27" customHeight="1">
      <c r="A51" s="8">
        <v>582</v>
      </c>
      <c r="B51" s="8" t="s">
        <v>13</v>
      </c>
      <c r="C51" s="8" t="s">
        <v>14</v>
      </c>
      <c r="D51" s="14">
        <v>302</v>
      </c>
      <c r="E51" s="14">
        <v>13858</v>
      </c>
      <c r="F51" s="14">
        <v>78</v>
      </c>
      <c r="G51" s="14" t="s">
        <v>15</v>
      </c>
      <c r="H51" s="17" t="s">
        <v>84</v>
      </c>
      <c r="I51" s="14" t="s">
        <v>21</v>
      </c>
      <c r="J51" s="14" t="s">
        <v>22</v>
      </c>
      <c r="K51" s="14" t="s">
        <v>114</v>
      </c>
      <c r="L51" s="14" t="s">
        <v>19</v>
      </c>
      <c r="M51" s="14" t="s">
        <v>23</v>
      </c>
      <c r="N51" s="14" t="s">
        <v>28</v>
      </c>
      <c r="O51" s="19"/>
      <c r="P51" s="19">
        <v>3</v>
      </c>
      <c r="Q51" s="19"/>
      <c r="R51" s="19">
        <v>3</v>
      </c>
      <c r="S51" s="19"/>
      <c r="T51" s="19"/>
    </row>
    <row r="52" spans="1:20" ht="27" customHeight="1">
      <c r="A52" s="8">
        <v>582</v>
      </c>
      <c r="B52" s="8" t="s">
        <v>13</v>
      </c>
      <c r="C52" s="8" t="s">
        <v>14</v>
      </c>
      <c r="D52" s="13">
        <v>312</v>
      </c>
      <c r="E52" s="13">
        <v>121624</v>
      </c>
      <c r="F52" s="13">
        <v>2217</v>
      </c>
      <c r="G52" s="13"/>
      <c r="H52" s="16" t="s">
        <v>102</v>
      </c>
      <c r="I52" s="13" t="s">
        <v>21</v>
      </c>
      <c r="J52" s="13" t="s">
        <v>22</v>
      </c>
      <c r="K52" s="13" t="s">
        <v>114</v>
      </c>
      <c r="L52" s="13" t="s">
        <v>19</v>
      </c>
      <c r="M52" s="13" t="s">
        <v>23</v>
      </c>
      <c r="N52" s="13" t="s">
        <v>28</v>
      </c>
      <c r="O52" s="18"/>
      <c r="P52" s="18">
        <v>3</v>
      </c>
      <c r="Q52" s="18"/>
      <c r="R52" s="18">
        <v>3</v>
      </c>
      <c r="S52" s="18"/>
      <c r="T52" s="18"/>
    </row>
    <row r="53" spans="1:20" ht="27" customHeight="1">
      <c r="A53" s="8">
        <v>582</v>
      </c>
      <c r="B53" s="8" t="s">
        <v>13</v>
      </c>
      <c r="C53" s="8" t="s">
        <v>14</v>
      </c>
      <c r="D53" s="14">
        <v>310</v>
      </c>
      <c r="E53" s="14">
        <v>121630</v>
      </c>
      <c r="F53" s="14">
        <v>83</v>
      </c>
      <c r="G53" s="14" t="s">
        <v>15</v>
      </c>
      <c r="H53" s="17" t="s">
        <v>101</v>
      </c>
      <c r="I53" s="14" t="s">
        <v>21</v>
      </c>
      <c r="J53" s="14" t="s">
        <v>22</v>
      </c>
      <c r="K53" s="14" t="s">
        <v>114</v>
      </c>
      <c r="L53" s="14" t="s">
        <v>19</v>
      </c>
      <c r="M53" s="14" t="s">
        <v>23</v>
      </c>
      <c r="N53" s="14" t="s">
        <v>28</v>
      </c>
      <c r="O53" s="19"/>
      <c r="P53" s="19">
        <v>4</v>
      </c>
      <c r="Q53" s="19"/>
      <c r="R53" s="19">
        <v>4</v>
      </c>
      <c r="S53" s="19"/>
      <c r="T53" s="19"/>
    </row>
    <row r="54" spans="1:20" ht="27" customHeight="1">
      <c r="A54" s="8">
        <v>582</v>
      </c>
      <c r="B54" s="8" t="s">
        <v>13</v>
      </c>
      <c r="C54" s="8" t="s">
        <v>14</v>
      </c>
      <c r="D54" s="13">
        <v>313</v>
      </c>
      <c r="E54" s="13">
        <v>121626</v>
      </c>
      <c r="F54" s="13">
        <v>2219</v>
      </c>
      <c r="G54" s="13"/>
      <c r="H54" s="16" t="s">
        <v>86</v>
      </c>
      <c r="I54" s="13" t="s">
        <v>21</v>
      </c>
      <c r="J54" s="13" t="s">
        <v>22</v>
      </c>
      <c r="K54" s="13" t="s">
        <v>114</v>
      </c>
      <c r="L54" s="13" t="s">
        <v>19</v>
      </c>
      <c r="M54" s="13" t="s">
        <v>23</v>
      </c>
      <c r="N54" s="13" t="s">
        <v>28</v>
      </c>
      <c r="O54" s="18"/>
      <c r="P54" s="18">
        <v>3</v>
      </c>
      <c r="Q54" s="18"/>
      <c r="R54" s="18">
        <v>4</v>
      </c>
      <c r="S54" s="18"/>
      <c r="T54" s="18"/>
    </row>
    <row r="55" spans="1:20" ht="27" customHeight="1">
      <c r="A55" s="8">
        <v>582</v>
      </c>
      <c r="B55" s="8" t="s">
        <v>13</v>
      </c>
      <c r="C55" s="8" t="s">
        <v>14</v>
      </c>
      <c r="D55" s="14">
        <v>316</v>
      </c>
      <c r="E55" s="14">
        <v>1276295</v>
      </c>
      <c r="F55" s="14">
        <v>2237</v>
      </c>
      <c r="G55" s="14" t="s">
        <v>15</v>
      </c>
      <c r="H55" s="17" t="s">
        <v>64</v>
      </c>
      <c r="I55" s="14" t="s">
        <v>21</v>
      </c>
      <c r="J55" s="14" t="s">
        <v>22</v>
      </c>
      <c r="K55" s="14" t="s">
        <v>114</v>
      </c>
      <c r="L55" s="14" t="s">
        <v>19</v>
      </c>
      <c r="M55" s="14" t="s">
        <v>23</v>
      </c>
      <c r="N55" s="14" t="s">
        <v>28</v>
      </c>
      <c r="O55" s="19"/>
      <c r="P55" s="19"/>
      <c r="Q55" s="19"/>
      <c r="R55" s="19"/>
      <c r="S55" s="19"/>
      <c r="T55" s="19"/>
    </row>
    <row r="56" spans="1:20" ht="27" hidden="1" customHeight="1">
      <c r="A56" s="8">
        <v>582</v>
      </c>
      <c r="B56" s="8" t="s">
        <v>13</v>
      </c>
      <c r="C56" s="8" t="s">
        <v>14</v>
      </c>
      <c r="D56" s="13">
        <v>4004</v>
      </c>
      <c r="E56" s="13">
        <v>1292700</v>
      </c>
      <c r="F56" s="13">
        <v>4889</v>
      </c>
      <c r="G56" s="13"/>
      <c r="H56" s="16" t="s">
        <v>78</v>
      </c>
      <c r="I56" s="13" t="s">
        <v>21</v>
      </c>
      <c r="J56" s="13" t="s">
        <v>22</v>
      </c>
      <c r="K56" s="13" t="s">
        <v>115</v>
      </c>
      <c r="L56" s="13" t="s">
        <v>19</v>
      </c>
      <c r="M56" s="13" t="s">
        <v>23</v>
      </c>
      <c r="N56" s="13" t="s">
        <v>34</v>
      </c>
      <c r="O56" s="18"/>
      <c r="P56" s="18"/>
      <c r="Q56" s="18"/>
      <c r="R56" s="18"/>
      <c r="S56" s="18"/>
      <c r="T56" s="18"/>
    </row>
    <row r="57" spans="1:20" ht="27" customHeight="1">
      <c r="A57" s="8">
        <v>582</v>
      </c>
      <c r="B57" s="8" t="s">
        <v>13</v>
      </c>
      <c r="C57" s="8" t="s">
        <v>14</v>
      </c>
      <c r="D57" s="14">
        <v>303</v>
      </c>
      <c r="E57" s="14">
        <v>120381</v>
      </c>
      <c r="F57" s="14">
        <v>84</v>
      </c>
      <c r="G57" s="14" t="s">
        <v>15</v>
      </c>
      <c r="H57" s="17" t="s">
        <v>49</v>
      </c>
      <c r="I57" s="14" t="s">
        <v>21</v>
      </c>
      <c r="J57" s="14" t="s">
        <v>22</v>
      </c>
      <c r="K57" s="14" t="s">
        <v>114</v>
      </c>
      <c r="L57" s="14" t="s">
        <v>19</v>
      </c>
      <c r="M57" s="14" t="s">
        <v>23</v>
      </c>
      <c r="N57" s="14" t="s">
        <v>28</v>
      </c>
      <c r="O57" s="19"/>
      <c r="P57" s="19">
        <v>3</v>
      </c>
      <c r="Q57" s="19"/>
      <c r="R57" s="19">
        <v>3</v>
      </c>
      <c r="S57" s="19"/>
      <c r="T57" s="19"/>
    </row>
    <row r="58" spans="1:20" ht="27" hidden="1" customHeight="1">
      <c r="A58" s="8">
        <v>582</v>
      </c>
      <c r="B58" s="8" t="s">
        <v>13</v>
      </c>
      <c r="C58" s="8" t="s">
        <v>14</v>
      </c>
      <c r="D58" s="13">
        <v>4001</v>
      </c>
      <c r="E58" s="13">
        <v>1292701</v>
      </c>
      <c r="F58" s="13">
        <v>84</v>
      </c>
      <c r="G58" s="13" t="s">
        <v>15</v>
      </c>
      <c r="H58" s="16" t="s">
        <v>49</v>
      </c>
      <c r="I58" s="13" t="s">
        <v>21</v>
      </c>
      <c r="J58" s="13" t="s">
        <v>22</v>
      </c>
      <c r="K58" s="13" t="s">
        <v>114</v>
      </c>
      <c r="L58" s="13" t="s">
        <v>19</v>
      </c>
      <c r="M58" s="13" t="s">
        <v>23</v>
      </c>
      <c r="N58" s="13" t="s">
        <v>34</v>
      </c>
      <c r="O58" s="18"/>
      <c r="P58" s="18"/>
      <c r="Q58" s="18"/>
      <c r="R58" s="18">
        <v>4</v>
      </c>
      <c r="S58" s="18"/>
      <c r="T58" s="18"/>
    </row>
    <row r="59" spans="1:20" ht="27" hidden="1" customHeight="1">
      <c r="A59" s="8">
        <v>582</v>
      </c>
      <c r="B59" s="8" t="s">
        <v>13</v>
      </c>
      <c r="C59" s="8" t="s">
        <v>14</v>
      </c>
      <c r="D59" s="14">
        <v>2002</v>
      </c>
      <c r="E59" s="14">
        <v>103388</v>
      </c>
      <c r="F59" s="14">
        <v>26</v>
      </c>
      <c r="G59" s="14" t="s">
        <v>15</v>
      </c>
      <c r="H59" s="17" t="s">
        <v>79</v>
      </c>
      <c r="I59" s="14" t="s">
        <v>21</v>
      </c>
      <c r="J59" s="14" t="s">
        <v>22</v>
      </c>
      <c r="K59" s="14" t="s">
        <v>114</v>
      </c>
      <c r="L59" s="14" t="s">
        <v>19</v>
      </c>
      <c r="M59" s="14" t="s">
        <v>23</v>
      </c>
      <c r="N59" s="14" t="s">
        <v>24</v>
      </c>
      <c r="O59" s="19"/>
      <c r="P59" s="19">
        <v>3</v>
      </c>
      <c r="Q59" s="19"/>
      <c r="R59" s="19">
        <v>3</v>
      </c>
      <c r="S59" s="19"/>
      <c r="T59" s="19"/>
    </row>
    <row r="60" spans="1:20" ht="27" customHeight="1">
      <c r="A60" s="8">
        <v>582</v>
      </c>
      <c r="B60" s="8" t="s">
        <v>13</v>
      </c>
      <c r="C60" s="8" t="s">
        <v>14</v>
      </c>
      <c r="D60" s="13">
        <v>402</v>
      </c>
      <c r="E60" s="13">
        <v>13856</v>
      </c>
      <c r="F60" s="13">
        <v>26</v>
      </c>
      <c r="G60" s="13" t="s">
        <v>15</v>
      </c>
      <c r="H60" s="16" t="s">
        <v>79</v>
      </c>
      <c r="I60" s="13" t="s">
        <v>21</v>
      </c>
      <c r="J60" s="13" t="s">
        <v>22</v>
      </c>
      <c r="K60" s="13" t="s">
        <v>114</v>
      </c>
      <c r="L60" s="13" t="s">
        <v>19</v>
      </c>
      <c r="M60" s="13" t="s">
        <v>23</v>
      </c>
      <c r="N60" s="13" t="s">
        <v>28</v>
      </c>
      <c r="O60" s="18"/>
      <c r="P60" s="18">
        <v>3</v>
      </c>
      <c r="Q60" s="18"/>
      <c r="R60" s="18">
        <v>3</v>
      </c>
      <c r="S60" s="18"/>
      <c r="T60" s="18"/>
    </row>
    <row r="61" spans="1:20" ht="27" customHeight="1">
      <c r="A61" s="8">
        <v>582</v>
      </c>
      <c r="B61" s="8" t="s">
        <v>13</v>
      </c>
      <c r="C61" s="8" t="s">
        <v>14</v>
      </c>
      <c r="D61" s="14">
        <v>304</v>
      </c>
      <c r="E61" s="14">
        <v>120379</v>
      </c>
      <c r="F61" s="14">
        <v>85</v>
      </c>
      <c r="G61" s="14" t="s">
        <v>15</v>
      </c>
      <c r="H61" s="17" t="s">
        <v>77</v>
      </c>
      <c r="I61" s="14" t="s">
        <v>21</v>
      </c>
      <c r="J61" s="14" t="s">
        <v>22</v>
      </c>
      <c r="K61" s="14" t="s">
        <v>114</v>
      </c>
      <c r="L61" s="14" t="s">
        <v>19</v>
      </c>
      <c r="M61" s="14" t="s">
        <v>23</v>
      </c>
      <c r="N61" s="14" t="s">
        <v>28</v>
      </c>
      <c r="O61" s="19"/>
      <c r="P61" s="19">
        <v>3</v>
      </c>
      <c r="Q61" s="19"/>
      <c r="R61" s="19">
        <v>3</v>
      </c>
      <c r="S61" s="19"/>
      <c r="T61" s="19"/>
    </row>
    <row r="62" spans="1:20" ht="27" hidden="1" customHeight="1">
      <c r="A62" s="8">
        <v>582</v>
      </c>
      <c r="B62" s="8" t="s">
        <v>13</v>
      </c>
      <c r="C62" s="8" t="s">
        <v>14</v>
      </c>
      <c r="D62" s="13">
        <v>4003</v>
      </c>
      <c r="E62" s="13">
        <v>1292702</v>
      </c>
      <c r="F62" s="13">
        <v>85</v>
      </c>
      <c r="G62" s="13" t="s">
        <v>15</v>
      </c>
      <c r="H62" s="16" t="s">
        <v>77</v>
      </c>
      <c r="I62" s="13" t="s">
        <v>21</v>
      </c>
      <c r="J62" s="13" t="s">
        <v>22</v>
      </c>
      <c r="K62" s="13" t="s">
        <v>114</v>
      </c>
      <c r="L62" s="13" t="s">
        <v>19</v>
      </c>
      <c r="M62" s="13" t="s">
        <v>23</v>
      </c>
      <c r="N62" s="13" t="s">
        <v>34</v>
      </c>
      <c r="O62" s="18"/>
      <c r="P62" s="18"/>
      <c r="Q62" s="18"/>
      <c r="R62" s="18">
        <v>3</v>
      </c>
      <c r="S62" s="18"/>
      <c r="T62" s="18"/>
    </row>
    <row r="63" spans="1:20" ht="27" customHeight="1">
      <c r="A63" s="8">
        <v>582</v>
      </c>
      <c r="B63" s="8" t="s">
        <v>13</v>
      </c>
      <c r="C63" s="8" t="s">
        <v>14</v>
      </c>
      <c r="D63" s="14">
        <v>305</v>
      </c>
      <c r="E63" s="14">
        <v>120383</v>
      </c>
      <c r="F63" s="14">
        <v>88</v>
      </c>
      <c r="G63" s="14" t="s">
        <v>15</v>
      </c>
      <c r="H63" s="17" t="s">
        <v>39</v>
      </c>
      <c r="I63" s="14" t="s">
        <v>21</v>
      </c>
      <c r="J63" s="14" t="s">
        <v>22</v>
      </c>
      <c r="K63" s="14" t="s">
        <v>114</v>
      </c>
      <c r="L63" s="14" t="s">
        <v>19</v>
      </c>
      <c r="M63" s="14" t="s">
        <v>23</v>
      </c>
      <c r="N63" s="14" t="s">
        <v>28</v>
      </c>
      <c r="O63" s="19"/>
      <c r="P63" s="19">
        <v>4</v>
      </c>
      <c r="Q63" s="19"/>
      <c r="R63" s="19">
        <v>3</v>
      </c>
      <c r="S63" s="19"/>
      <c r="T63" s="19"/>
    </row>
    <row r="64" spans="1:20" ht="27" customHeight="1">
      <c r="A64" s="8">
        <v>582</v>
      </c>
      <c r="B64" s="8" t="s">
        <v>13</v>
      </c>
      <c r="C64" s="8" t="s">
        <v>14</v>
      </c>
      <c r="D64" s="13">
        <v>139</v>
      </c>
      <c r="E64" s="13">
        <v>121600</v>
      </c>
      <c r="F64" s="13">
        <v>55</v>
      </c>
      <c r="G64" s="13" t="s">
        <v>15</v>
      </c>
      <c r="H64" s="16" t="s">
        <v>93</v>
      </c>
      <c r="I64" s="13" t="s">
        <v>21</v>
      </c>
      <c r="J64" s="13" t="s">
        <v>22</v>
      </c>
      <c r="K64" s="13" t="s">
        <v>115</v>
      </c>
      <c r="L64" s="13" t="s">
        <v>19</v>
      </c>
      <c r="M64" s="13" t="s">
        <v>23</v>
      </c>
      <c r="N64" s="13" t="s">
        <v>28</v>
      </c>
      <c r="O64" s="18"/>
      <c r="P64" s="18"/>
      <c r="Q64" s="18"/>
      <c r="R64" s="18"/>
      <c r="S64" s="18"/>
      <c r="T64" s="18"/>
    </row>
    <row r="65" spans="1:20" ht="27" customHeight="1">
      <c r="A65" s="8">
        <v>582</v>
      </c>
      <c r="B65" s="8" t="s">
        <v>13</v>
      </c>
      <c r="C65" s="8" t="s">
        <v>14</v>
      </c>
      <c r="D65" s="14" t="s">
        <v>122</v>
      </c>
      <c r="E65" s="14">
        <v>121608</v>
      </c>
      <c r="F65" s="14">
        <v>189</v>
      </c>
      <c r="G65" s="14" t="s">
        <v>15</v>
      </c>
      <c r="H65" s="17" t="s">
        <v>109</v>
      </c>
      <c r="I65" s="14" t="s">
        <v>36</v>
      </c>
      <c r="J65" s="14" t="s">
        <v>22</v>
      </c>
      <c r="K65" s="14" t="s">
        <v>114</v>
      </c>
      <c r="L65" s="14" t="s">
        <v>19</v>
      </c>
      <c r="M65" s="14" t="s">
        <v>23</v>
      </c>
      <c r="N65" s="14" t="s">
        <v>28</v>
      </c>
      <c r="O65" s="19"/>
      <c r="P65" s="19"/>
      <c r="Q65" s="19"/>
      <c r="R65" s="19"/>
      <c r="S65" s="19"/>
      <c r="T65" s="19"/>
    </row>
    <row r="66" spans="1:20" ht="27" customHeight="1">
      <c r="A66" s="8">
        <v>582</v>
      </c>
      <c r="B66" s="8" t="s">
        <v>13</v>
      </c>
      <c r="C66" s="8" t="s">
        <v>14</v>
      </c>
      <c r="D66" s="13">
        <v>211</v>
      </c>
      <c r="E66" s="13">
        <v>13868</v>
      </c>
      <c r="F66" s="13">
        <v>27</v>
      </c>
      <c r="G66" s="13" t="s">
        <v>15</v>
      </c>
      <c r="H66" s="16" t="s">
        <v>43</v>
      </c>
      <c r="I66" s="13" t="s">
        <v>21</v>
      </c>
      <c r="J66" s="13" t="s">
        <v>22</v>
      </c>
      <c r="K66" s="13" t="s">
        <v>114</v>
      </c>
      <c r="L66" s="13" t="s">
        <v>19</v>
      </c>
      <c r="M66" s="13" t="s">
        <v>23</v>
      </c>
      <c r="N66" s="13" t="s">
        <v>28</v>
      </c>
      <c r="O66" s="18">
        <v>3</v>
      </c>
      <c r="P66" s="18"/>
      <c r="Q66" s="18"/>
      <c r="R66" s="18">
        <v>3</v>
      </c>
      <c r="S66" s="18"/>
      <c r="T66" s="18"/>
    </row>
    <row r="67" spans="1:20" ht="27" customHeight="1">
      <c r="A67" s="8">
        <v>582</v>
      </c>
      <c r="B67" s="8" t="s">
        <v>13</v>
      </c>
      <c r="C67" s="8" t="s">
        <v>14</v>
      </c>
      <c r="D67" s="14">
        <v>101</v>
      </c>
      <c r="E67" s="14">
        <v>13839</v>
      </c>
      <c r="F67" s="14">
        <v>28</v>
      </c>
      <c r="G67" s="14" t="s">
        <v>15</v>
      </c>
      <c r="H67" s="17" t="s">
        <v>87</v>
      </c>
      <c r="I67" s="14" t="s">
        <v>17</v>
      </c>
      <c r="J67" s="14" t="s">
        <v>22</v>
      </c>
      <c r="K67" s="14" t="s">
        <v>114</v>
      </c>
      <c r="L67" s="14" t="s">
        <v>19</v>
      </c>
      <c r="M67" s="14" t="s">
        <v>23</v>
      </c>
      <c r="N67" s="14" t="s">
        <v>28</v>
      </c>
      <c r="O67" s="19"/>
      <c r="P67" s="19">
        <v>5</v>
      </c>
      <c r="Q67" s="19"/>
      <c r="R67" s="19"/>
      <c r="S67" s="19"/>
      <c r="T67" s="19">
        <v>3</v>
      </c>
    </row>
    <row r="68" spans="1:20" ht="27" customHeight="1">
      <c r="A68" s="8">
        <v>582</v>
      </c>
      <c r="B68" s="8" t="s">
        <v>13</v>
      </c>
      <c r="C68" s="8" t="s">
        <v>14</v>
      </c>
      <c r="D68" s="13">
        <v>138</v>
      </c>
      <c r="E68" s="13">
        <v>121602</v>
      </c>
      <c r="F68" s="13">
        <v>28</v>
      </c>
      <c r="G68" s="13" t="s">
        <v>15</v>
      </c>
      <c r="H68" s="16" t="s">
        <v>87</v>
      </c>
      <c r="I68" s="13" t="s">
        <v>21</v>
      </c>
      <c r="J68" s="13" t="s">
        <v>22</v>
      </c>
      <c r="K68" s="13" t="s">
        <v>115</v>
      </c>
      <c r="L68" s="13" t="s">
        <v>19</v>
      </c>
      <c r="M68" s="13" t="s">
        <v>23</v>
      </c>
      <c r="N68" s="13" t="s">
        <v>28</v>
      </c>
      <c r="O68" s="18"/>
      <c r="P68" s="18">
        <v>3</v>
      </c>
      <c r="Q68" s="18"/>
      <c r="R68" s="18"/>
      <c r="S68" s="18"/>
      <c r="T68" s="18">
        <v>3</v>
      </c>
    </row>
    <row r="69" spans="1:20" ht="27" customHeight="1">
      <c r="A69" s="8">
        <v>582</v>
      </c>
      <c r="B69" s="8" t="s">
        <v>13</v>
      </c>
      <c r="C69" s="8" t="s">
        <v>14</v>
      </c>
      <c r="D69" s="14">
        <v>102</v>
      </c>
      <c r="E69" s="14">
        <v>13840</v>
      </c>
      <c r="F69" s="14">
        <v>29</v>
      </c>
      <c r="G69" s="14" t="s">
        <v>15</v>
      </c>
      <c r="H69" s="17" t="s">
        <v>45</v>
      </c>
      <c r="I69" s="14" t="s">
        <v>17</v>
      </c>
      <c r="J69" s="14" t="s">
        <v>22</v>
      </c>
      <c r="K69" s="14" t="s">
        <v>114</v>
      </c>
      <c r="L69" s="14" t="s">
        <v>19</v>
      </c>
      <c r="M69" s="14" t="s">
        <v>23</v>
      </c>
      <c r="N69" s="14" t="s">
        <v>28</v>
      </c>
      <c r="O69" s="19"/>
      <c r="P69" s="19">
        <v>4</v>
      </c>
      <c r="Q69" s="19"/>
      <c r="R69" s="19"/>
      <c r="S69" s="19"/>
      <c r="T69" s="19">
        <v>5</v>
      </c>
    </row>
    <row r="70" spans="1:20" ht="27" customHeight="1">
      <c r="A70" s="8">
        <v>582</v>
      </c>
      <c r="B70" s="8" t="s">
        <v>13</v>
      </c>
      <c r="C70" s="8" t="s">
        <v>14</v>
      </c>
      <c r="D70" s="13">
        <v>126</v>
      </c>
      <c r="E70" s="13">
        <v>41065</v>
      </c>
      <c r="F70" s="13">
        <v>29</v>
      </c>
      <c r="G70" s="13" t="s">
        <v>15</v>
      </c>
      <c r="H70" s="16" t="s">
        <v>45</v>
      </c>
      <c r="I70" s="13" t="s">
        <v>17</v>
      </c>
      <c r="J70" s="13" t="s">
        <v>22</v>
      </c>
      <c r="K70" s="13" t="s">
        <v>115</v>
      </c>
      <c r="L70" s="13" t="s">
        <v>19</v>
      </c>
      <c r="M70" s="13" t="s">
        <v>23</v>
      </c>
      <c r="N70" s="13" t="s">
        <v>28</v>
      </c>
      <c r="O70" s="18"/>
      <c r="P70" s="18">
        <v>5</v>
      </c>
      <c r="Q70" s="18"/>
      <c r="R70" s="18"/>
      <c r="S70" s="18"/>
      <c r="T70" s="18">
        <v>1</v>
      </c>
    </row>
    <row r="71" spans="1:20" ht="27" customHeight="1">
      <c r="A71" s="8">
        <v>582</v>
      </c>
      <c r="B71" s="8" t="s">
        <v>13</v>
      </c>
      <c r="C71" s="8" t="s">
        <v>14</v>
      </c>
      <c r="D71" s="14">
        <v>123</v>
      </c>
      <c r="E71" s="14">
        <v>13899</v>
      </c>
      <c r="F71" s="14">
        <v>29</v>
      </c>
      <c r="G71" s="14" t="s">
        <v>15</v>
      </c>
      <c r="H71" s="17" t="s">
        <v>45</v>
      </c>
      <c r="I71" s="14" t="s">
        <v>21</v>
      </c>
      <c r="J71" s="14" t="s">
        <v>22</v>
      </c>
      <c r="K71" s="14" t="s">
        <v>114</v>
      </c>
      <c r="L71" s="14" t="s">
        <v>19</v>
      </c>
      <c r="M71" s="14" t="s">
        <v>23</v>
      </c>
      <c r="N71" s="14" t="s">
        <v>28</v>
      </c>
      <c r="O71" s="19"/>
      <c r="P71" s="19">
        <v>4</v>
      </c>
      <c r="Q71" s="19"/>
      <c r="R71" s="19"/>
      <c r="S71" s="19"/>
      <c r="T71" s="19"/>
    </row>
    <row r="72" spans="1:20" ht="27" customHeight="1">
      <c r="A72" s="8">
        <v>582</v>
      </c>
      <c r="B72" s="8" t="s">
        <v>13</v>
      </c>
      <c r="C72" s="8" t="s">
        <v>14</v>
      </c>
      <c r="D72" s="13">
        <v>210</v>
      </c>
      <c r="E72" s="13">
        <v>13862</v>
      </c>
      <c r="F72" s="13">
        <v>30</v>
      </c>
      <c r="G72" s="13" t="s">
        <v>15</v>
      </c>
      <c r="H72" s="16" t="s">
        <v>98</v>
      </c>
      <c r="I72" s="13" t="s">
        <v>21</v>
      </c>
      <c r="J72" s="13" t="s">
        <v>22</v>
      </c>
      <c r="K72" s="13" t="s">
        <v>114</v>
      </c>
      <c r="L72" s="13" t="s">
        <v>19</v>
      </c>
      <c r="M72" s="13" t="s">
        <v>23</v>
      </c>
      <c r="N72" s="13" t="s">
        <v>28</v>
      </c>
      <c r="O72" s="18">
        <v>3</v>
      </c>
      <c r="P72" s="18"/>
      <c r="Q72" s="18"/>
      <c r="R72" s="18">
        <v>3</v>
      </c>
      <c r="S72" s="18"/>
      <c r="T72" s="18"/>
    </row>
    <row r="73" spans="1:20" ht="27" customHeight="1">
      <c r="A73" s="8">
        <v>582</v>
      </c>
      <c r="B73" s="8" t="s">
        <v>13</v>
      </c>
      <c r="C73" s="8" t="s">
        <v>14</v>
      </c>
      <c r="D73" s="14">
        <v>204</v>
      </c>
      <c r="E73" s="14">
        <v>13864</v>
      </c>
      <c r="F73" s="14">
        <v>31</v>
      </c>
      <c r="G73" s="14" t="s">
        <v>15</v>
      </c>
      <c r="H73" s="17" t="s">
        <v>29</v>
      </c>
      <c r="I73" s="14" t="s">
        <v>21</v>
      </c>
      <c r="J73" s="14" t="s">
        <v>22</v>
      </c>
      <c r="K73" s="14" t="s">
        <v>114</v>
      </c>
      <c r="L73" s="14" t="s">
        <v>19</v>
      </c>
      <c r="M73" s="14" t="s">
        <v>23</v>
      </c>
      <c r="N73" s="14" t="s">
        <v>28</v>
      </c>
      <c r="O73" s="19">
        <v>3</v>
      </c>
      <c r="P73" s="19"/>
      <c r="Q73" s="19"/>
      <c r="R73" s="19">
        <v>3</v>
      </c>
      <c r="S73" s="19"/>
      <c r="T73" s="19"/>
    </row>
    <row r="74" spans="1:20" ht="27" customHeight="1">
      <c r="A74" s="8">
        <v>582</v>
      </c>
      <c r="B74" s="8" t="s">
        <v>13</v>
      </c>
      <c r="C74" s="8" t="s">
        <v>14</v>
      </c>
      <c r="D74" s="13">
        <v>122</v>
      </c>
      <c r="E74" s="13">
        <v>1113727</v>
      </c>
      <c r="F74" s="13">
        <v>33</v>
      </c>
      <c r="G74" s="13" t="s">
        <v>15</v>
      </c>
      <c r="H74" s="16" t="s">
        <v>16</v>
      </c>
      <c r="I74" s="13" t="s">
        <v>21</v>
      </c>
      <c r="J74" s="13" t="s">
        <v>22</v>
      </c>
      <c r="K74" s="13" t="s">
        <v>114</v>
      </c>
      <c r="L74" s="13" t="s">
        <v>19</v>
      </c>
      <c r="M74" s="13" t="s">
        <v>23</v>
      </c>
      <c r="N74" s="13" t="s">
        <v>28</v>
      </c>
      <c r="O74" s="18"/>
      <c r="P74" s="18">
        <v>4</v>
      </c>
      <c r="Q74" s="18"/>
      <c r="R74" s="18"/>
      <c r="S74" s="18"/>
      <c r="T74" s="18">
        <v>5</v>
      </c>
    </row>
    <row r="75" spans="1:20" ht="27" customHeight="1">
      <c r="A75" s="8">
        <v>582</v>
      </c>
      <c r="B75" s="8" t="s">
        <v>13</v>
      </c>
      <c r="C75" s="8" t="s">
        <v>14</v>
      </c>
      <c r="D75" s="14">
        <v>121</v>
      </c>
      <c r="E75" s="14">
        <v>46588</v>
      </c>
      <c r="F75" s="14">
        <v>33</v>
      </c>
      <c r="G75" s="14" t="s">
        <v>15</v>
      </c>
      <c r="H75" s="17" t="s">
        <v>16</v>
      </c>
      <c r="I75" s="14" t="s">
        <v>17</v>
      </c>
      <c r="J75" s="14" t="s">
        <v>22</v>
      </c>
      <c r="K75" s="14" t="s">
        <v>114</v>
      </c>
      <c r="L75" s="14" t="s">
        <v>19</v>
      </c>
      <c r="M75" s="14" t="s">
        <v>23</v>
      </c>
      <c r="N75" s="14" t="s">
        <v>28</v>
      </c>
      <c r="O75" s="19"/>
      <c r="P75" s="19">
        <v>4</v>
      </c>
      <c r="Q75" s="19"/>
      <c r="R75" s="19"/>
      <c r="S75" s="19"/>
      <c r="T75" s="19">
        <v>4</v>
      </c>
    </row>
    <row r="76" spans="1:20" ht="27" customHeight="1">
      <c r="A76" s="8">
        <v>582</v>
      </c>
      <c r="B76" s="8" t="s">
        <v>13</v>
      </c>
      <c r="C76" s="8" t="s">
        <v>14</v>
      </c>
      <c r="D76" s="13" t="s">
        <v>123</v>
      </c>
      <c r="E76" s="13">
        <v>121616</v>
      </c>
      <c r="F76" s="13">
        <v>176</v>
      </c>
      <c r="G76" s="13" t="s">
        <v>15</v>
      </c>
      <c r="H76" s="16" t="s">
        <v>63</v>
      </c>
      <c r="I76" s="13" t="s">
        <v>36</v>
      </c>
      <c r="J76" s="13" t="s">
        <v>22</v>
      </c>
      <c r="K76" s="13" t="s">
        <v>114</v>
      </c>
      <c r="L76" s="13" t="s">
        <v>19</v>
      </c>
      <c r="M76" s="13" t="s">
        <v>23</v>
      </c>
      <c r="N76" s="13" t="s">
        <v>28</v>
      </c>
      <c r="O76" s="18"/>
      <c r="P76" s="18"/>
      <c r="Q76" s="18"/>
      <c r="R76" s="18"/>
      <c r="S76" s="18"/>
      <c r="T76" s="18"/>
    </row>
    <row r="77" spans="1:20" ht="27" customHeight="1">
      <c r="A77" s="8">
        <v>582</v>
      </c>
      <c r="B77" s="8" t="s">
        <v>13</v>
      </c>
      <c r="C77" s="8" t="s">
        <v>14</v>
      </c>
      <c r="D77" s="14">
        <v>3000</v>
      </c>
      <c r="E77" s="14">
        <v>1084801</v>
      </c>
      <c r="F77" s="14">
        <v>227</v>
      </c>
      <c r="G77" s="14" t="s">
        <v>15</v>
      </c>
      <c r="H77" s="17" t="s">
        <v>76</v>
      </c>
      <c r="I77" s="14" t="s">
        <v>36</v>
      </c>
      <c r="J77" s="14" t="s">
        <v>22</v>
      </c>
      <c r="K77" s="14" t="s">
        <v>114</v>
      </c>
      <c r="L77" s="14" t="s">
        <v>19</v>
      </c>
      <c r="M77" s="14" t="s">
        <v>23</v>
      </c>
      <c r="N77" s="14" t="s">
        <v>28</v>
      </c>
      <c r="O77" s="19">
        <v>4</v>
      </c>
      <c r="P77" s="19"/>
      <c r="Q77" s="19"/>
      <c r="R77" s="19">
        <v>4</v>
      </c>
      <c r="S77" s="19"/>
      <c r="T77" s="19"/>
    </row>
    <row r="78" spans="1:20" ht="27" customHeight="1">
      <c r="A78" s="8">
        <v>582</v>
      </c>
      <c r="B78" s="8" t="s">
        <v>13</v>
      </c>
      <c r="C78" s="8" t="s">
        <v>14</v>
      </c>
      <c r="D78" s="13" t="s">
        <v>124</v>
      </c>
      <c r="E78" s="13">
        <v>121618</v>
      </c>
      <c r="F78" s="13">
        <v>162</v>
      </c>
      <c r="G78" s="13" t="s">
        <v>15</v>
      </c>
      <c r="H78" s="16" t="s">
        <v>62</v>
      </c>
      <c r="I78" s="13" t="s">
        <v>36</v>
      </c>
      <c r="J78" s="13" t="s">
        <v>22</v>
      </c>
      <c r="K78" s="13" t="s">
        <v>115</v>
      </c>
      <c r="L78" s="13" t="s">
        <v>19</v>
      </c>
      <c r="M78" s="13" t="s">
        <v>23</v>
      </c>
      <c r="N78" s="13" t="s">
        <v>28</v>
      </c>
      <c r="O78" s="18"/>
      <c r="P78" s="18"/>
      <c r="Q78" s="18"/>
      <c r="R78" s="18"/>
      <c r="S78" s="18"/>
      <c r="T78" s="18"/>
    </row>
    <row r="79" spans="1:20" ht="27" customHeight="1">
      <c r="A79" s="8">
        <v>582</v>
      </c>
      <c r="B79" s="8" t="s">
        <v>13</v>
      </c>
      <c r="C79" s="8" t="s">
        <v>14</v>
      </c>
      <c r="D79" s="14">
        <v>3001</v>
      </c>
      <c r="E79" s="14">
        <v>1084804</v>
      </c>
      <c r="F79" s="14">
        <v>224</v>
      </c>
      <c r="G79" s="14" t="s">
        <v>15</v>
      </c>
      <c r="H79" s="17" t="s">
        <v>105</v>
      </c>
      <c r="I79" s="14" t="s">
        <v>36</v>
      </c>
      <c r="J79" s="14" t="s">
        <v>22</v>
      </c>
      <c r="K79" s="14" t="s">
        <v>116</v>
      </c>
      <c r="L79" s="14" t="s">
        <v>19</v>
      </c>
      <c r="M79" s="14" t="s">
        <v>23</v>
      </c>
      <c r="N79" s="14" t="s">
        <v>28</v>
      </c>
      <c r="O79" s="19"/>
      <c r="P79" s="19"/>
      <c r="Q79" s="19"/>
      <c r="R79" s="19"/>
      <c r="S79" s="19"/>
      <c r="T79" s="19"/>
    </row>
    <row r="80" spans="1:20" ht="27" customHeight="1">
      <c r="A80" s="8">
        <v>582</v>
      </c>
      <c r="B80" s="8" t="s">
        <v>13</v>
      </c>
      <c r="C80" s="8" t="s">
        <v>14</v>
      </c>
      <c r="D80" s="13">
        <v>143</v>
      </c>
      <c r="E80" s="13">
        <v>1113732</v>
      </c>
      <c r="F80" s="13">
        <v>34</v>
      </c>
      <c r="G80" s="13" t="s">
        <v>15</v>
      </c>
      <c r="H80" s="16" t="s">
        <v>80</v>
      </c>
      <c r="I80" s="13" t="s">
        <v>21</v>
      </c>
      <c r="J80" s="13" t="s">
        <v>22</v>
      </c>
      <c r="K80" s="13" t="s">
        <v>114</v>
      </c>
      <c r="L80" s="13" t="s">
        <v>19</v>
      </c>
      <c r="M80" s="13" t="s">
        <v>23</v>
      </c>
      <c r="N80" s="13" t="s">
        <v>28</v>
      </c>
      <c r="O80" s="18"/>
      <c r="P80" s="18"/>
      <c r="Q80" s="18"/>
      <c r="R80" s="18"/>
      <c r="S80" s="18"/>
      <c r="T80" s="18">
        <v>3</v>
      </c>
    </row>
    <row r="81" spans="1:20" ht="27" customHeight="1">
      <c r="A81" s="8">
        <v>582</v>
      </c>
      <c r="B81" s="8" t="s">
        <v>13</v>
      </c>
      <c r="C81" s="8" t="s">
        <v>14</v>
      </c>
      <c r="D81" s="14">
        <v>142</v>
      </c>
      <c r="E81" s="14">
        <v>84427</v>
      </c>
      <c r="F81" s="14">
        <v>34</v>
      </c>
      <c r="G81" s="14" t="s">
        <v>15</v>
      </c>
      <c r="H81" s="17" t="s">
        <v>80</v>
      </c>
      <c r="I81" s="14" t="s">
        <v>17</v>
      </c>
      <c r="J81" s="14" t="s">
        <v>22</v>
      </c>
      <c r="K81" s="14" t="s">
        <v>114</v>
      </c>
      <c r="L81" s="14" t="s">
        <v>19</v>
      </c>
      <c r="M81" s="14" t="s">
        <v>23</v>
      </c>
      <c r="N81" s="14" t="s">
        <v>28</v>
      </c>
      <c r="O81" s="19"/>
      <c r="P81" s="19">
        <v>4</v>
      </c>
      <c r="Q81" s="19"/>
      <c r="R81" s="19"/>
      <c r="S81" s="19"/>
      <c r="T81" s="19">
        <v>3</v>
      </c>
    </row>
    <row r="82" spans="1:20" ht="27" hidden="1" customHeight="1">
      <c r="A82" s="8">
        <v>582</v>
      </c>
      <c r="B82" s="8" t="s">
        <v>13</v>
      </c>
      <c r="C82" s="8" t="s">
        <v>14</v>
      </c>
      <c r="D82" s="13">
        <v>2016</v>
      </c>
      <c r="E82" s="13">
        <v>103398</v>
      </c>
      <c r="F82" s="13">
        <v>1689</v>
      </c>
      <c r="G82" s="13" t="s">
        <v>15</v>
      </c>
      <c r="H82" s="16" t="s">
        <v>27</v>
      </c>
      <c r="I82" s="13" t="s">
        <v>21</v>
      </c>
      <c r="J82" s="13" t="s">
        <v>22</v>
      </c>
      <c r="K82" s="13" t="s">
        <v>114</v>
      </c>
      <c r="L82" s="13" t="s">
        <v>19</v>
      </c>
      <c r="M82" s="13" t="s">
        <v>23</v>
      </c>
      <c r="N82" s="13" t="s">
        <v>24</v>
      </c>
      <c r="O82" s="18"/>
      <c r="P82" s="18"/>
      <c r="Q82" s="18">
        <v>2</v>
      </c>
      <c r="R82" s="18"/>
      <c r="S82" s="18"/>
      <c r="T82" s="18"/>
    </row>
    <row r="83" spans="1:20" ht="27" customHeight="1">
      <c r="A83" s="8">
        <v>582</v>
      </c>
      <c r="B83" s="8" t="s">
        <v>13</v>
      </c>
      <c r="C83" s="8" t="s">
        <v>14</v>
      </c>
      <c r="D83" s="14">
        <v>506</v>
      </c>
      <c r="E83" s="14">
        <v>33011</v>
      </c>
      <c r="F83" s="14">
        <v>1689</v>
      </c>
      <c r="G83" s="14" t="s">
        <v>15</v>
      </c>
      <c r="H83" s="17" t="s">
        <v>27</v>
      </c>
      <c r="I83" s="14" t="s">
        <v>21</v>
      </c>
      <c r="J83" s="14" t="s">
        <v>22</v>
      </c>
      <c r="K83" s="14" t="s">
        <v>114</v>
      </c>
      <c r="L83" s="14" t="s">
        <v>19</v>
      </c>
      <c r="M83" s="14" t="s">
        <v>23</v>
      </c>
      <c r="N83" s="14" t="s">
        <v>28</v>
      </c>
      <c r="O83" s="19"/>
      <c r="P83" s="19"/>
      <c r="Q83" s="19">
        <v>3</v>
      </c>
      <c r="R83" s="19"/>
      <c r="S83" s="19"/>
      <c r="T83" s="19"/>
    </row>
    <row r="84" spans="1:20" ht="27" customHeight="1">
      <c r="A84" s="8">
        <v>582</v>
      </c>
      <c r="B84" s="8" t="s">
        <v>13</v>
      </c>
      <c r="C84" s="8" t="s">
        <v>14</v>
      </c>
      <c r="D84" s="13">
        <v>737</v>
      </c>
      <c r="E84" s="13">
        <v>84990</v>
      </c>
      <c r="F84" s="13">
        <v>2223</v>
      </c>
      <c r="G84" s="13" t="s">
        <v>15</v>
      </c>
      <c r="H84" s="16" t="s">
        <v>41</v>
      </c>
      <c r="I84" s="13" t="s">
        <v>17</v>
      </c>
      <c r="J84" s="13" t="s">
        <v>22</v>
      </c>
      <c r="K84" s="13" t="s">
        <v>115</v>
      </c>
      <c r="L84" s="13" t="s">
        <v>19</v>
      </c>
      <c r="M84" s="13" t="s">
        <v>23</v>
      </c>
      <c r="N84" s="13" t="s">
        <v>28</v>
      </c>
      <c r="O84" s="18"/>
      <c r="P84" s="18"/>
      <c r="Q84" s="18"/>
      <c r="R84" s="18"/>
      <c r="S84" s="18"/>
      <c r="T84" s="18"/>
    </row>
    <row r="85" spans="1:20" ht="27" customHeight="1">
      <c r="A85" s="8">
        <v>582</v>
      </c>
      <c r="B85" s="8" t="s">
        <v>13</v>
      </c>
      <c r="C85" s="8" t="s">
        <v>14</v>
      </c>
      <c r="D85" s="14">
        <v>736</v>
      </c>
      <c r="E85" s="14">
        <v>84985</v>
      </c>
      <c r="F85" s="14">
        <v>2220</v>
      </c>
      <c r="G85" s="14" t="s">
        <v>15</v>
      </c>
      <c r="H85" s="17" t="s">
        <v>61</v>
      </c>
      <c r="I85" s="14" t="s">
        <v>17</v>
      </c>
      <c r="J85" s="14" t="s">
        <v>22</v>
      </c>
      <c r="K85" s="14" t="s">
        <v>114</v>
      </c>
      <c r="L85" s="14" t="s">
        <v>19</v>
      </c>
      <c r="M85" s="14" t="s">
        <v>23</v>
      </c>
      <c r="N85" s="14" t="s">
        <v>28</v>
      </c>
      <c r="O85" s="19"/>
      <c r="P85" s="19">
        <v>4</v>
      </c>
      <c r="Q85" s="19"/>
      <c r="R85" s="19"/>
      <c r="S85" s="19"/>
      <c r="T85" s="19">
        <v>4</v>
      </c>
    </row>
    <row r="86" spans="1:20" ht="27" customHeight="1">
      <c r="A86" s="8">
        <v>582</v>
      </c>
      <c r="B86" s="8" t="s">
        <v>13</v>
      </c>
      <c r="C86" s="8" t="s">
        <v>14</v>
      </c>
      <c r="D86" s="13">
        <v>757</v>
      </c>
      <c r="E86" s="13">
        <v>122184</v>
      </c>
      <c r="F86" s="13">
        <v>94</v>
      </c>
      <c r="G86" s="13" t="s">
        <v>15</v>
      </c>
      <c r="H86" s="16" t="s">
        <v>90</v>
      </c>
      <c r="I86" s="13" t="s">
        <v>21</v>
      </c>
      <c r="J86" s="13" t="s">
        <v>22</v>
      </c>
      <c r="K86" s="13" t="s">
        <v>114</v>
      </c>
      <c r="L86" s="13" t="s">
        <v>19</v>
      </c>
      <c r="M86" s="13" t="s">
        <v>23</v>
      </c>
      <c r="N86" s="13" t="s">
        <v>28</v>
      </c>
      <c r="O86" s="18"/>
      <c r="P86" s="18">
        <v>5</v>
      </c>
      <c r="Q86" s="18"/>
      <c r="R86" s="18"/>
      <c r="S86" s="18"/>
      <c r="T86" s="18"/>
    </row>
    <row r="87" spans="1:20" ht="27" customHeight="1">
      <c r="A87" s="8">
        <v>582</v>
      </c>
      <c r="B87" s="8" t="s">
        <v>13</v>
      </c>
      <c r="C87" s="8" t="s">
        <v>14</v>
      </c>
      <c r="D87" s="14">
        <v>735</v>
      </c>
      <c r="E87" s="14">
        <v>84992</v>
      </c>
      <c r="F87" s="14">
        <v>2222</v>
      </c>
      <c r="G87" s="14" t="s">
        <v>15</v>
      </c>
      <c r="H87" s="17" t="s">
        <v>30</v>
      </c>
      <c r="I87" s="14" t="s">
        <v>17</v>
      </c>
      <c r="J87" s="14" t="s">
        <v>22</v>
      </c>
      <c r="K87" s="14" t="s">
        <v>114</v>
      </c>
      <c r="L87" s="14" t="s">
        <v>19</v>
      </c>
      <c r="M87" s="14" t="s">
        <v>23</v>
      </c>
      <c r="N87" s="14" t="s">
        <v>28</v>
      </c>
      <c r="O87" s="19"/>
      <c r="P87" s="19">
        <v>4</v>
      </c>
      <c r="Q87" s="19"/>
      <c r="R87" s="19"/>
      <c r="S87" s="19"/>
      <c r="T87" s="19">
        <v>5</v>
      </c>
    </row>
    <row r="88" spans="1:20" ht="27" customHeight="1">
      <c r="A88" s="8">
        <v>582</v>
      </c>
      <c r="B88" s="8" t="s">
        <v>13</v>
      </c>
      <c r="C88" s="8" t="s">
        <v>14</v>
      </c>
      <c r="D88" s="13">
        <v>125</v>
      </c>
      <c r="E88" s="13">
        <v>41069</v>
      </c>
      <c r="F88" s="13">
        <v>36</v>
      </c>
      <c r="G88" s="13" t="s">
        <v>15</v>
      </c>
      <c r="H88" s="16" t="s">
        <v>72</v>
      </c>
      <c r="I88" s="13" t="s">
        <v>17</v>
      </c>
      <c r="J88" s="13" t="s">
        <v>22</v>
      </c>
      <c r="K88" s="13" t="s">
        <v>115</v>
      </c>
      <c r="L88" s="13" t="s">
        <v>19</v>
      </c>
      <c r="M88" s="13" t="s">
        <v>23</v>
      </c>
      <c r="N88" s="13" t="s">
        <v>28</v>
      </c>
      <c r="O88" s="18"/>
      <c r="P88" s="18">
        <v>4</v>
      </c>
      <c r="Q88" s="18"/>
      <c r="R88" s="18"/>
      <c r="S88" s="18"/>
      <c r="T88" s="18">
        <v>2</v>
      </c>
    </row>
    <row r="89" spans="1:20" ht="27" customHeight="1">
      <c r="A89" s="8">
        <v>582</v>
      </c>
      <c r="B89" s="8" t="s">
        <v>13</v>
      </c>
      <c r="C89" s="8" t="s">
        <v>14</v>
      </c>
      <c r="D89" s="14" t="s">
        <v>125</v>
      </c>
      <c r="E89" s="14">
        <v>1113741</v>
      </c>
      <c r="F89" s="14">
        <v>36</v>
      </c>
      <c r="G89" s="14" t="s">
        <v>15</v>
      </c>
      <c r="H89" s="17" t="s">
        <v>72</v>
      </c>
      <c r="I89" s="14" t="s">
        <v>21</v>
      </c>
      <c r="J89" s="14" t="s">
        <v>22</v>
      </c>
      <c r="K89" s="14" t="s">
        <v>114</v>
      </c>
      <c r="L89" s="14" t="s">
        <v>19</v>
      </c>
      <c r="M89" s="14" t="s">
        <v>23</v>
      </c>
      <c r="N89" s="14" t="s">
        <v>28</v>
      </c>
      <c r="O89" s="19"/>
      <c r="P89" s="19">
        <v>2</v>
      </c>
      <c r="Q89" s="19"/>
      <c r="R89" s="19"/>
      <c r="S89" s="19"/>
      <c r="T89" s="19"/>
    </row>
    <row r="90" spans="1:20" ht="27" customHeight="1">
      <c r="A90" s="8">
        <v>582</v>
      </c>
      <c r="B90" s="8" t="s">
        <v>13</v>
      </c>
      <c r="C90" s="8" t="s">
        <v>14</v>
      </c>
      <c r="D90" s="13" t="s">
        <v>126</v>
      </c>
      <c r="E90" s="13">
        <v>13873</v>
      </c>
      <c r="F90" s="13">
        <v>36</v>
      </c>
      <c r="G90" s="13" t="s">
        <v>15</v>
      </c>
      <c r="H90" s="16" t="s">
        <v>72</v>
      </c>
      <c r="I90" s="13" t="s">
        <v>17</v>
      </c>
      <c r="J90" s="13" t="s">
        <v>22</v>
      </c>
      <c r="K90" s="13" t="s">
        <v>114</v>
      </c>
      <c r="L90" s="13" t="s">
        <v>19</v>
      </c>
      <c r="M90" s="13" t="s">
        <v>23</v>
      </c>
      <c r="N90" s="13" t="s">
        <v>28</v>
      </c>
      <c r="O90" s="18"/>
      <c r="P90" s="18">
        <v>5</v>
      </c>
      <c r="Q90" s="18"/>
      <c r="R90" s="18"/>
      <c r="S90" s="18"/>
      <c r="T90" s="18">
        <v>3</v>
      </c>
    </row>
    <row r="91" spans="1:20" ht="27" customHeight="1">
      <c r="A91" s="8">
        <v>582</v>
      </c>
      <c r="B91" s="8" t="s">
        <v>13</v>
      </c>
      <c r="C91" s="8" t="s">
        <v>14</v>
      </c>
      <c r="D91" s="14">
        <v>202</v>
      </c>
      <c r="E91" s="14">
        <v>13866</v>
      </c>
      <c r="F91" s="14">
        <v>37</v>
      </c>
      <c r="G91" s="14" t="s">
        <v>15</v>
      </c>
      <c r="H91" s="17" t="s">
        <v>100</v>
      </c>
      <c r="I91" s="14" t="s">
        <v>21</v>
      </c>
      <c r="J91" s="14" t="s">
        <v>22</v>
      </c>
      <c r="K91" s="14" t="s">
        <v>114</v>
      </c>
      <c r="L91" s="14" t="s">
        <v>19</v>
      </c>
      <c r="M91" s="14" t="s">
        <v>23</v>
      </c>
      <c r="N91" s="14" t="s">
        <v>28</v>
      </c>
      <c r="O91" s="19">
        <v>3</v>
      </c>
      <c r="P91" s="19"/>
      <c r="Q91" s="19"/>
      <c r="R91" s="19">
        <v>4</v>
      </c>
      <c r="S91" s="19"/>
      <c r="T91" s="19"/>
    </row>
    <row r="92" spans="1:20" ht="27" customHeight="1">
      <c r="A92" s="8">
        <v>582</v>
      </c>
      <c r="B92" s="8" t="s">
        <v>13</v>
      </c>
      <c r="C92" s="8" t="s">
        <v>14</v>
      </c>
      <c r="D92" s="13">
        <v>403</v>
      </c>
      <c r="E92" s="13">
        <v>13857</v>
      </c>
      <c r="F92" s="13">
        <v>38</v>
      </c>
      <c r="G92" s="13" t="s">
        <v>15</v>
      </c>
      <c r="H92" s="16" t="s">
        <v>92</v>
      </c>
      <c r="I92" s="13" t="s">
        <v>21</v>
      </c>
      <c r="J92" s="13" t="s">
        <v>22</v>
      </c>
      <c r="K92" s="13" t="s">
        <v>114</v>
      </c>
      <c r="L92" s="13" t="s">
        <v>19</v>
      </c>
      <c r="M92" s="13" t="s">
        <v>23</v>
      </c>
      <c r="N92" s="13" t="s">
        <v>28</v>
      </c>
      <c r="O92" s="18">
        <v>4</v>
      </c>
      <c r="P92" s="18"/>
      <c r="Q92" s="18"/>
      <c r="R92" s="18">
        <v>3</v>
      </c>
      <c r="S92" s="18"/>
      <c r="T92" s="18"/>
    </row>
    <row r="93" spans="1:20" ht="27" customHeight="1">
      <c r="A93" s="8">
        <v>582</v>
      </c>
      <c r="B93" s="8" t="s">
        <v>13</v>
      </c>
      <c r="C93" s="8" t="s">
        <v>14</v>
      </c>
      <c r="D93" s="14">
        <v>131</v>
      </c>
      <c r="E93" s="14">
        <v>90333</v>
      </c>
      <c r="F93" s="14">
        <v>57</v>
      </c>
      <c r="G93" s="14" t="s">
        <v>15</v>
      </c>
      <c r="H93" s="17" t="s">
        <v>111</v>
      </c>
      <c r="I93" s="14" t="s">
        <v>21</v>
      </c>
      <c r="J93" s="14" t="s">
        <v>22</v>
      </c>
      <c r="K93" s="14" t="s">
        <v>114</v>
      </c>
      <c r="L93" s="14" t="s">
        <v>19</v>
      </c>
      <c r="M93" s="14" t="s">
        <v>23</v>
      </c>
      <c r="N93" s="14" t="s">
        <v>28</v>
      </c>
      <c r="O93" s="19"/>
      <c r="P93" s="19"/>
      <c r="Q93" s="19"/>
      <c r="R93" s="19"/>
      <c r="S93" s="19"/>
      <c r="T93" s="19"/>
    </row>
    <row r="94" spans="1:20" ht="27" customHeight="1">
      <c r="A94" s="8">
        <v>582</v>
      </c>
      <c r="B94" s="8" t="s">
        <v>13</v>
      </c>
      <c r="C94" s="8" t="s">
        <v>14</v>
      </c>
      <c r="D94" s="13">
        <v>739</v>
      </c>
      <c r="E94" s="13">
        <v>13845</v>
      </c>
      <c r="F94" s="13">
        <v>40</v>
      </c>
      <c r="G94" s="13"/>
      <c r="H94" s="16" t="s">
        <v>44</v>
      </c>
      <c r="I94" s="13" t="s">
        <v>21</v>
      </c>
      <c r="J94" s="13" t="s">
        <v>22</v>
      </c>
      <c r="K94" s="13" t="s">
        <v>114</v>
      </c>
      <c r="L94" s="13" t="s">
        <v>19</v>
      </c>
      <c r="M94" s="13" t="s">
        <v>23</v>
      </c>
      <c r="N94" s="13" t="s">
        <v>28</v>
      </c>
      <c r="O94" s="18"/>
      <c r="P94" s="18"/>
      <c r="Q94" s="18"/>
      <c r="R94" s="18"/>
      <c r="S94" s="18"/>
      <c r="T94" s="18"/>
    </row>
    <row r="95" spans="1:20" ht="27" customHeight="1">
      <c r="A95" s="8">
        <v>582</v>
      </c>
      <c r="B95" s="8" t="s">
        <v>13</v>
      </c>
      <c r="C95" s="8" t="s">
        <v>14</v>
      </c>
      <c r="D95" s="14">
        <v>734</v>
      </c>
      <c r="E95" s="14">
        <v>41072</v>
      </c>
      <c r="F95" s="14">
        <v>40</v>
      </c>
      <c r="G95" s="14"/>
      <c r="H95" s="17" t="s">
        <v>44</v>
      </c>
      <c r="I95" s="14" t="s">
        <v>17</v>
      </c>
      <c r="J95" s="14" t="s">
        <v>22</v>
      </c>
      <c r="K95" s="14" t="s">
        <v>114</v>
      </c>
      <c r="L95" s="14" t="s">
        <v>19</v>
      </c>
      <c r="M95" s="14" t="s">
        <v>23</v>
      </c>
      <c r="N95" s="14" t="s">
        <v>28</v>
      </c>
      <c r="O95" s="19"/>
      <c r="P95" s="19" t="s">
        <v>149</v>
      </c>
      <c r="Q95" s="19"/>
      <c r="R95" s="19"/>
      <c r="S95" s="19"/>
      <c r="T95" s="19">
        <v>4</v>
      </c>
    </row>
    <row r="96" spans="1:20" ht="27" customHeight="1">
      <c r="A96" s="8">
        <v>582</v>
      </c>
      <c r="B96" s="8" t="s">
        <v>13</v>
      </c>
      <c r="C96" s="8" t="s">
        <v>14</v>
      </c>
      <c r="D96" s="13">
        <v>761</v>
      </c>
      <c r="E96" s="13">
        <v>1134806</v>
      </c>
      <c r="F96" s="13">
        <v>5004</v>
      </c>
      <c r="G96" s="13"/>
      <c r="H96" s="16" t="s">
        <v>106</v>
      </c>
      <c r="I96" s="13" t="s">
        <v>21</v>
      </c>
      <c r="J96" s="13" t="s">
        <v>22</v>
      </c>
      <c r="K96" s="13" t="s">
        <v>114</v>
      </c>
      <c r="L96" s="13" t="s">
        <v>19</v>
      </c>
      <c r="M96" s="13" t="s">
        <v>23</v>
      </c>
      <c r="N96" s="13" t="s">
        <v>28</v>
      </c>
      <c r="O96" s="18"/>
      <c r="P96" s="18"/>
      <c r="Q96" s="18"/>
      <c r="R96" s="18"/>
      <c r="S96" s="18"/>
      <c r="T96" s="18"/>
    </row>
    <row r="97" spans="1:20" ht="27" hidden="1" customHeight="1">
      <c r="A97" s="8">
        <v>582</v>
      </c>
      <c r="B97" s="8" t="s">
        <v>13</v>
      </c>
      <c r="C97" s="8" t="s">
        <v>14</v>
      </c>
      <c r="D97" s="14">
        <v>2008</v>
      </c>
      <c r="E97" s="14">
        <v>1084794</v>
      </c>
      <c r="F97" s="14">
        <v>41</v>
      </c>
      <c r="G97" s="14" t="s">
        <v>15</v>
      </c>
      <c r="H97" s="17" t="s">
        <v>52</v>
      </c>
      <c r="I97" s="14" t="s">
        <v>21</v>
      </c>
      <c r="J97" s="14" t="s">
        <v>22</v>
      </c>
      <c r="K97" s="14" t="s">
        <v>114</v>
      </c>
      <c r="L97" s="14" t="s">
        <v>19</v>
      </c>
      <c r="M97" s="14" t="s">
        <v>23</v>
      </c>
      <c r="N97" s="14" t="s">
        <v>38</v>
      </c>
      <c r="O97" s="19">
        <v>3</v>
      </c>
      <c r="P97" s="19"/>
      <c r="Q97" s="19"/>
      <c r="R97" s="19">
        <v>3</v>
      </c>
      <c r="S97" s="19"/>
      <c r="T97" s="19"/>
    </row>
    <row r="98" spans="1:20" ht="27" customHeight="1">
      <c r="A98" s="8">
        <v>582</v>
      </c>
      <c r="B98" s="8" t="s">
        <v>13</v>
      </c>
      <c r="C98" s="8" t="s">
        <v>14</v>
      </c>
      <c r="D98" s="13">
        <v>203</v>
      </c>
      <c r="E98" s="13">
        <v>13867</v>
      </c>
      <c r="F98" s="13">
        <v>42</v>
      </c>
      <c r="G98" s="13" t="s">
        <v>15</v>
      </c>
      <c r="H98" s="16" t="s">
        <v>108</v>
      </c>
      <c r="I98" s="13" t="s">
        <v>21</v>
      </c>
      <c r="J98" s="13" t="s">
        <v>22</v>
      </c>
      <c r="K98" s="13" t="s">
        <v>114</v>
      </c>
      <c r="L98" s="13" t="s">
        <v>19</v>
      </c>
      <c r="M98" s="13" t="s">
        <v>23</v>
      </c>
      <c r="N98" s="13" t="s">
        <v>28</v>
      </c>
      <c r="O98" s="18">
        <v>3</v>
      </c>
      <c r="P98" s="18"/>
      <c r="Q98" s="18"/>
      <c r="R98" s="18">
        <v>3</v>
      </c>
      <c r="S98" s="18"/>
      <c r="T98" s="18"/>
    </row>
    <row r="99" spans="1:20" ht="27" customHeight="1">
      <c r="A99" s="8">
        <v>582</v>
      </c>
      <c r="B99" s="8" t="s">
        <v>13</v>
      </c>
      <c r="C99" s="8" t="s">
        <v>14</v>
      </c>
      <c r="D99" s="14">
        <v>628</v>
      </c>
      <c r="E99" s="14">
        <v>117717</v>
      </c>
      <c r="F99" s="14">
        <v>43</v>
      </c>
      <c r="G99" s="14" t="s">
        <v>15</v>
      </c>
      <c r="H99" s="17" t="s">
        <v>26</v>
      </c>
      <c r="I99" s="14" t="s">
        <v>17</v>
      </c>
      <c r="J99" s="14" t="s">
        <v>22</v>
      </c>
      <c r="K99" s="14" t="s">
        <v>114</v>
      </c>
      <c r="L99" s="14" t="s">
        <v>19</v>
      </c>
      <c r="M99" s="14" t="s">
        <v>23</v>
      </c>
      <c r="N99" s="14" t="s">
        <v>28</v>
      </c>
      <c r="O99" s="19"/>
      <c r="P99" s="19">
        <v>3</v>
      </c>
      <c r="Q99" s="19"/>
      <c r="R99" s="19"/>
      <c r="S99" s="19"/>
      <c r="T99" s="19">
        <v>3</v>
      </c>
    </row>
    <row r="100" spans="1:20" ht="27" customHeight="1">
      <c r="A100" s="8">
        <v>582</v>
      </c>
      <c r="B100" s="8" t="s">
        <v>13</v>
      </c>
      <c r="C100" s="8" t="s">
        <v>14</v>
      </c>
      <c r="D100" s="13">
        <v>627</v>
      </c>
      <c r="E100" s="13">
        <v>121286</v>
      </c>
      <c r="F100" s="13">
        <v>43</v>
      </c>
      <c r="G100" s="13" t="s">
        <v>15</v>
      </c>
      <c r="H100" s="16" t="s">
        <v>26</v>
      </c>
      <c r="I100" s="13" t="s">
        <v>17</v>
      </c>
      <c r="J100" s="13" t="s">
        <v>22</v>
      </c>
      <c r="K100" s="13" t="s">
        <v>115</v>
      </c>
      <c r="L100" s="13" t="s">
        <v>19</v>
      </c>
      <c r="M100" s="13" t="s">
        <v>23</v>
      </c>
      <c r="N100" s="13" t="s">
        <v>28</v>
      </c>
      <c r="O100" s="18"/>
      <c r="P100" s="18">
        <v>3</v>
      </c>
      <c r="Q100" s="18"/>
      <c r="R100" s="18"/>
      <c r="S100" s="18"/>
      <c r="T100" s="18">
        <v>3</v>
      </c>
    </row>
    <row r="101" spans="1:20" ht="27" customHeight="1">
      <c r="A101" s="8">
        <v>582</v>
      </c>
      <c r="B101" s="8" t="s">
        <v>13</v>
      </c>
      <c r="C101" s="8" t="s">
        <v>14</v>
      </c>
      <c r="D101" s="14">
        <v>141</v>
      </c>
      <c r="E101" s="14">
        <v>1167875</v>
      </c>
      <c r="F101" s="14">
        <v>199</v>
      </c>
      <c r="G101" s="14" t="s">
        <v>15</v>
      </c>
      <c r="H101" s="17" t="s">
        <v>110</v>
      </c>
      <c r="I101" s="14" t="s">
        <v>36</v>
      </c>
      <c r="J101" s="14" t="s">
        <v>22</v>
      </c>
      <c r="K101" s="14" t="s">
        <v>114</v>
      </c>
      <c r="L101" s="14" t="s">
        <v>19</v>
      </c>
      <c r="M101" s="14" t="s">
        <v>23</v>
      </c>
      <c r="N101" s="14" t="s">
        <v>28</v>
      </c>
      <c r="O101" s="19"/>
      <c r="P101" s="19"/>
      <c r="Q101" s="19"/>
      <c r="R101" s="19"/>
      <c r="S101" s="19"/>
      <c r="T101" s="19"/>
    </row>
    <row r="102" spans="1:20" ht="27" customHeight="1">
      <c r="A102" s="8">
        <v>582</v>
      </c>
      <c r="B102" s="8" t="s">
        <v>13</v>
      </c>
      <c r="C102" s="8" t="s">
        <v>14</v>
      </c>
      <c r="D102" s="13">
        <v>638</v>
      </c>
      <c r="E102" s="13">
        <v>1113371</v>
      </c>
      <c r="F102" s="13">
        <v>3764</v>
      </c>
      <c r="G102" s="13"/>
      <c r="H102" s="16" t="s">
        <v>47</v>
      </c>
      <c r="I102" s="13" t="s">
        <v>17</v>
      </c>
      <c r="J102" s="13" t="s">
        <v>22</v>
      </c>
      <c r="K102" s="13" t="s">
        <v>114</v>
      </c>
      <c r="L102" s="13" t="s">
        <v>19</v>
      </c>
      <c r="M102" s="13" t="s">
        <v>23</v>
      </c>
      <c r="N102" s="13" t="s">
        <v>28</v>
      </c>
      <c r="O102" s="18"/>
      <c r="P102" s="18"/>
      <c r="Q102" s="18"/>
      <c r="R102" s="18"/>
      <c r="S102" s="18"/>
      <c r="T102" s="18"/>
    </row>
    <row r="103" spans="1:20" ht="27" customHeight="1">
      <c r="A103" s="8">
        <v>582</v>
      </c>
      <c r="B103" s="8" t="s">
        <v>13</v>
      </c>
      <c r="C103" s="8" t="s">
        <v>14</v>
      </c>
      <c r="D103" s="14">
        <v>520</v>
      </c>
      <c r="E103" s="14">
        <v>18391</v>
      </c>
      <c r="F103" s="14">
        <v>44</v>
      </c>
      <c r="G103" s="14" t="s">
        <v>15</v>
      </c>
      <c r="H103" s="17" t="s">
        <v>55</v>
      </c>
      <c r="I103" s="14" t="s">
        <v>21</v>
      </c>
      <c r="J103" s="14" t="s">
        <v>22</v>
      </c>
      <c r="K103" s="14" t="s">
        <v>114</v>
      </c>
      <c r="L103" s="14" t="s">
        <v>19</v>
      </c>
      <c r="M103" s="14" t="s">
        <v>23</v>
      </c>
      <c r="N103" s="14" t="s">
        <v>28</v>
      </c>
      <c r="O103" s="19"/>
      <c r="P103" s="19"/>
      <c r="Q103" s="19">
        <v>4</v>
      </c>
      <c r="R103" s="19"/>
      <c r="S103" s="19"/>
      <c r="T103" s="19"/>
    </row>
    <row r="104" spans="1:20" ht="27" customHeight="1">
      <c r="A104" s="8">
        <v>582</v>
      </c>
      <c r="B104" s="8" t="s">
        <v>13</v>
      </c>
      <c r="C104" s="8" t="s">
        <v>14</v>
      </c>
      <c r="D104" s="13">
        <v>133</v>
      </c>
      <c r="E104" s="13">
        <v>103349</v>
      </c>
      <c r="F104" s="13">
        <v>45</v>
      </c>
      <c r="G104" s="13" t="s">
        <v>15</v>
      </c>
      <c r="H104" s="16" t="s">
        <v>56</v>
      </c>
      <c r="I104" s="13" t="s">
        <v>21</v>
      </c>
      <c r="J104" s="13" t="s">
        <v>22</v>
      </c>
      <c r="K104" s="13" t="s">
        <v>114</v>
      </c>
      <c r="L104" s="13" t="s">
        <v>19</v>
      </c>
      <c r="M104" s="13" t="s">
        <v>23</v>
      </c>
      <c r="N104" s="13" t="s">
        <v>28</v>
      </c>
      <c r="O104" s="18"/>
      <c r="P104" s="18">
        <v>3</v>
      </c>
      <c r="Q104" s="18"/>
      <c r="R104" s="18"/>
      <c r="S104" s="18"/>
      <c r="T104" s="18">
        <v>5</v>
      </c>
    </row>
    <row r="105" spans="1:20" ht="27" customHeight="1">
      <c r="A105" s="8">
        <v>582</v>
      </c>
      <c r="B105" s="8" t="s">
        <v>13</v>
      </c>
      <c r="C105" s="8" t="s">
        <v>14</v>
      </c>
      <c r="D105" s="14">
        <v>109</v>
      </c>
      <c r="E105" s="14">
        <v>13874</v>
      </c>
      <c r="F105" s="14">
        <v>45</v>
      </c>
      <c r="G105" s="14" t="s">
        <v>15</v>
      </c>
      <c r="H105" s="17" t="s">
        <v>56</v>
      </c>
      <c r="I105" s="14" t="s">
        <v>17</v>
      </c>
      <c r="J105" s="14" t="s">
        <v>22</v>
      </c>
      <c r="K105" s="14" t="s">
        <v>114</v>
      </c>
      <c r="L105" s="14" t="s">
        <v>19</v>
      </c>
      <c r="M105" s="14" t="s">
        <v>23</v>
      </c>
      <c r="N105" s="14" t="s">
        <v>28</v>
      </c>
      <c r="O105" s="19"/>
      <c r="P105" s="19">
        <v>3</v>
      </c>
      <c r="Q105" s="19"/>
      <c r="R105" s="19"/>
      <c r="S105" s="19"/>
      <c r="T105" s="19">
        <v>5</v>
      </c>
    </row>
    <row r="106" spans="1:20" ht="27" customHeight="1">
      <c r="A106" s="8">
        <v>582</v>
      </c>
      <c r="B106" s="8" t="s">
        <v>13</v>
      </c>
      <c r="C106" s="8" t="s">
        <v>14</v>
      </c>
      <c r="D106" s="13">
        <v>110</v>
      </c>
      <c r="E106" s="13">
        <v>13871</v>
      </c>
      <c r="F106" s="13">
        <v>2250</v>
      </c>
      <c r="G106" s="13"/>
      <c r="H106" s="16" t="s">
        <v>99</v>
      </c>
      <c r="I106" s="13" t="s">
        <v>21</v>
      </c>
      <c r="J106" s="13" t="s">
        <v>22</v>
      </c>
      <c r="K106" s="13" t="s">
        <v>114</v>
      </c>
      <c r="L106" s="13" t="s">
        <v>19</v>
      </c>
      <c r="M106" s="13" t="s">
        <v>23</v>
      </c>
      <c r="N106" s="13" t="s">
        <v>28</v>
      </c>
      <c r="O106" s="18"/>
      <c r="P106" s="18">
        <v>3</v>
      </c>
      <c r="Q106" s="18"/>
      <c r="R106" s="18"/>
      <c r="S106" s="18"/>
      <c r="T106" s="18"/>
    </row>
    <row r="107" spans="1:20" ht="27" customHeight="1">
      <c r="A107" s="8">
        <v>582</v>
      </c>
      <c r="B107" s="8" t="s">
        <v>13</v>
      </c>
      <c r="C107" s="8" t="s">
        <v>14</v>
      </c>
      <c r="D107" s="14" t="s">
        <v>127</v>
      </c>
      <c r="E107" s="14">
        <v>121614</v>
      </c>
      <c r="F107" s="14">
        <v>216</v>
      </c>
      <c r="G107" s="14" t="s">
        <v>15</v>
      </c>
      <c r="H107" s="17" t="s">
        <v>73</v>
      </c>
      <c r="I107" s="14" t="s">
        <v>36</v>
      </c>
      <c r="J107" s="14" t="s">
        <v>22</v>
      </c>
      <c r="K107" s="14" t="s">
        <v>114</v>
      </c>
      <c r="L107" s="14" t="s">
        <v>19</v>
      </c>
      <c r="M107" s="14" t="s">
        <v>23</v>
      </c>
      <c r="N107" s="14" t="s">
        <v>28</v>
      </c>
      <c r="O107" s="19"/>
      <c r="P107" s="19">
        <v>3</v>
      </c>
      <c r="Q107" s="19"/>
      <c r="R107" s="19"/>
      <c r="S107" s="19"/>
      <c r="T107" s="19">
        <v>3</v>
      </c>
    </row>
    <row r="108" spans="1:20" ht="27" customHeight="1">
      <c r="A108" s="8">
        <v>582</v>
      </c>
      <c r="B108" s="8" t="s">
        <v>13</v>
      </c>
      <c r="C108" s="8" t="s">
        <v>14</v>
      </c>
      <c r="D108" s="13">
        <v>525</v>
      </c>
      <c r="E108" s="13">
        <v>121604</v>
      </c>
      <c r="F108" s="13">
        <v>69</v>
      </c>
      <c r="G108" s="13" t="s">
        <v>15</v>
      </c>
      <c r="H108" s="16" t="s">
        <v>48</v>
      </c>
      <c r="I108" s="13" t="s">
        <v>21</v>
      </c>
      <c r="J108" s="13" t="s">
        <v>22</v>
      </c>
      <c r="K108" s="13" t="s">
        <v>114</v>
      </c>
      <c r="L108" s="13" t="s">
        <v>19</v>
      </c>
      <c r="M108" s="13" t="s">
        <v>23</v>
      </c>
      <c r="N108" s="13" t="s">
        <v>28</v>
      </c>
      <c r="O108" s="18"/>
      <c r="P108" s="18"/>
      <c r="Q108" s="18">
        <v>2</v>
      </c>
      <c r="R108" s="18"/>
      <c r="S108" s="18"/>
      <c r="T108" s="18"/>
    </row>
    <row r="109" spans="1:20" ht="27" hidden="1" customHeight="1">
      <c r="A109" s="8">
        <v>582</v>
      </c>
      <c r="B109" s="8" t="s">
        <v>13</v>
      </c>
      <c r="C109" s="8" t="s">
        <v>14</v>
      </c>
      <c r="D109" s="14">
        <v>2015</v>
      </c>
      <c r="E109" s="14">
        <v>1084705</v>
      </c>
      <c r="F109" s="14">
        <v>2449</v>
      </c>
      <c r="G109" s="14" t="s">
        <v>15</v>
      </c>
      <c r="H109" s="17" t="s">
        <v>42</v>
      </c>
      <c r="I109" s="14" t="s">
        <v>21</v>
      </c>
      <c r="J109" s="14" t="s">
        <v>22</v>
      </c>
      <c r="K109" s="14" t="s">
        <v>116</v>
      </c>
      <c r="L109" s="14" t="s">
        <v>19</v>
      </c>
      <c r="M109" s="14" t="s">
        <v>23</v>
      </c>
      <c r="N109" s="14" t="s">
        <v>24</v>
      </c>
      <c r="O109" s="19"/>
      <c r="P109" s="19"/>
      <c r="Q109" s="19"/>
      <c r="R109" s="19"/>
      <c r="S109" s="19"/>
      <c r="T109" s="19"/>
    </row>
    <row r="110" spans="1:20" ht="27" customHeight="1">
      <c r="A110" s="8">
        <v>582</v>
      </c>
      <c r="B110" s="8" t="s">
        <v>13</v>
      </c>
      <c r="C110" s="8" t="s">
        <v>14</v>
      </c>
      <c r="D110" s="13">
        <v>528</v>
      </c>
      <c r="E110" s="13">
        <v>1107233</v>
      </c>
      <c r="F110" s="13">
        <v>47</v>
      </c>
      <c r="G110" s="13" t="s">
        <v>15</v>
      </c>
      <c r="H110" s="16" t="s">
        <v>103</v>
      </c>
      <c r="I110" s="13" t="s">
        <v>21</v>
      </c>
      <c r="J110" s="13" t="s">
        <v>22</v>
      </c>
      <c r="K110" s="13" t="s">
        <v>115</v>
      </c>
      <c r="L110" s="13" t="s">
        <v>19</v>
      </c>
      <c r="M110" s="13" t="s">
        <v>23</v>
      </c>
      <c r="N110" s="13" t="s">
        <v>28</v>
      </c>
      <c r="O110" s="18">
        <v>3</v>
      </c>
      <c r="P110" s="18"/>
      <c r="Q110" s="18">
        <v>3</v>
      </c>
      <c r="R110" s="18"/>
      <c r="S110" s="18"/>
      <c r="T110" s="18"/>
    </row>
    <row r="111" spans="1:20" ht="27" customHeight="1">
      <c r="A111" s="8">
        <v>582</v>
      </c>
      <c r="B111" s="8" t="s">
        <v>13</v>
      </c>
      <c r="C111" s="8" t="s">
        <v>14</v>
      </c>
      <c r="D111" s="14">
        <v>314</v>
      </c>
      <c r="E111" s="14">
        <v>121636</v>
      </c>
      <c r="F111" s="14">
        <v>3755</v>
      </c>
      <c r="G111" s="14" t="s">
        <v>15</v>
      </c>
      <c r="H111" s="17" t="s">
        <v>65</v>
      </c>
      <c r="I111" s="14" t="s">
        <v>21</v>
      </c>
      <c r="J111" s="14" t="s">
        <v>22</v>
      </c>
      <c r="K111" s="14" t="s">
        <v>114</v>
      </c>
      <c r="L111" s="14" t="s">
        <v>19</v>
      </c>
      <c r="M111" s="14" t="s">
        <v>23</v>
      </c>
      <c r="N111" s="14" t="s">
        <v>28</v>
      </c>
      <c r="O111" s="19"/>
      <c r="P111" s="19">
        <v>4</v>
      </c>
      <c r="Q111" s="19"/>
      <c r="R111" s="19"/>
      <c r="S111" s="19"/>
      <c r="T111" s="19">
        <v>3</v>
      </c>
    </row>
    <row r="112" spans="1:20" ht="27" hidden="1" customHeight="1">
      <c r="A112" s="8">
        <v>582</v>
      </c>
      <c r="B112" s="8" t="s">
        <v>13</v>
      </c>
      <c r="C112" s="8" t="s">
        <v>14</v>
      </c>
      <c r="D112" s="13">
        <v>2012</v>
      </c>
      <c r="E112" s="13">
        <v>1106427</v>
      </c>
      <c r="F112" s="13">
        <v>3755</v>
      </c>
      <c r="G112" s="13" t="s">
        <v>15</v>
      </c>
      <c r="H112" s="16" t="s">
        <v>65</v>
      </c>
      <c r="I112" s="13" t="s">
        <v>21</v>
      </c>
      <c r="J112" s="13" t="s">
        <v>22</v>
      </c>
      <c r="K112" s="13" t="s">
        <v>115</v>
      </c>
      <c r="L112" s="13" t="s">
        <v>19</v>
      </c>
      <c r="M112" s="13" t="s">
        <v>23</v>
      </c>
      <c r="N112" s="13" t="s">
        <v>24</v>
      </c>
      <c r="O112" s="18"/>
      <c r="P112" s="18">
        <v>3</v>
      </c>
      <c r="Q112" s="18"/>
      <c r="R112" s="18"/>
      <c r="S112" s="18"/>
      <c r="T112" s="18">
        <v>1</v>
      </c>
    </row>
    <row r="113" spans="1:20" ht="27" customHeight="1">
      <c r="A113" s="8">
        <v>582</v>
      </c>
      <c r="B113" s="8" t="s">
        <v>13</v>
      </c>
      <c r="C113" s="8" t="s">
        <v>14</v>
      </c>
      <c r="D113" s="14" t="s">
        <v>128</v>
      </c>
      <c r="E113" s="14">
        <v>1107234</v>
      </c>
      <c r="F113" s="14">
        <v>220</v>
      </c>
      <c r="G113" s="14" t="s">
        <v>15</v>
      </c>
      <c r="H113" s="17" t="s">
        <v>83</v>
      </c>
      <c r="I113" s="14" t="s">
        <v>36</v>
      </c>
      <c r="J113" s="14" t="s">
        <v>22</v>
      </c>
      <c r="K113" s="14" t="s">
        <v>114</v>
      </c>
      <c r="L113" s="14" t="s">
        <v>19</v>
      </c>
      <c r="M113" s="14" t="s">
        <v>23</v>
      </c>
      <c r="N113" s="14" t="s">
        <v>28</v>
      </c>
      <c r="O113" s="19"/>
      <c r="P113" s="19"/>
      <c r="Q113" s="19"/>
      <c r="R113" s="19"/>
      <c r="S113" s="19"/>
      <c r="T113" s="19"/>
    </row>
    <row r="114" spans="1:20" ht="27" customHeight="1">
      <c r="A114" s="8">
        <v>582</v>
      </c>
      <c r="B114" s="8" t="s">
        <v>13</v>
      </c>
      <c r="C114" s="8" t="s">
        <v>14</v>
      </c>
      <c r="D114" s="13">
        <v>756</v>
      </c>
      <c r="E114" s="13">
        <v>1107216</v>
      </c>
      <c r="F114" s="13">
        <v>48</v>
      </c>
      <c r="G114" s="13" t="s">
        <v>15</v>
      </c>
      <c r="H114" s="16" t="s">
        <v>94</v>
      </c>
      <c r="I114" s="13" t="s">
        <v>17</v>
      </c>
      <c r="J114" s="13" t="s">
        <v>22</v>
      </c>
      <c r="K114" s="13" t="s">
        <v>114</v>
      </c>
      <c r="L114" s="13" t="s">
        <v>19</v>
      </c>
      <c r="M114" s="13" t="s">
        <v>23</v>
      </c>
      <c r="N114" s="13" t="s">
        <v>28</v>
      </c>
      <c r="O114" s="18"/>
      <c r="P114" s="18"/>
      <c r="Q114" s="18"/>
      <c r="R114" s="18"/>
      <c r="S114" s="18"/>
      <c r="T114" s="18"/>
    </row>
    <row r="115" spans="1:20" ht="27" customHeight="1">
      <c r="A115" s="8">
        <v>582</v>
      </c>
      <c r="B115" s="8" t="s">
        <v>13</v>
      </c>
      <c r="C115" s="8" t="s">
        <v>14</v>
      </c>
      <c r="D115" s="14">
        <v>212</v>
      </c>
      <c r="E115" s="14">
        <v>121638</v>
      </c>
      <c r="F115" s="14">
        <v>49</v>
      </c>
      <c r="G115" s="14" t="s">
        <v>15</v>
      </c>
      <c r="H115" s="17" t="s">
        <v>112</v>
      </c>
      <c r="I115" s="14" t="s">
        <v>21</v>
      </c>
      <c r="J115" s="14" t="s">
        <v>22</v>
      </c>
      <c r="K115" s="14" t="s">
        <v>114</v>
      </c>
      <c r="L115" s="14" t="s">
        <v>19</v>
      </c>
      <c r="M115" s="14" t="s">
        <v>23</v>
      </c>
      <c r="N115" s="14" t="s">
        <v>28</v>
      </c>
      <c r="O115" s="19"/>
      <c r="P115" s="19"/>
      <c r="Q115" s="19"/>
      <c r="R115" s="19"/>
      <c r="S115" s="19"/>
      <c r="T115" s="19"/>
    </row>
    <row r="116" spans="1:20" ht="27" hidden="1" customHeight="1">
      <c r="A116" s="8">
        <v>582</v>
      </c>
      <c r="B116" s="8" t="s">
        <v>13</v>
      </c>
      <c r="C116" s="8" t="s">
        <v>14</v>
      </c>
      <c r="D116" s="13">
        <v>2007</v>
      </c>
      <c r="E116" s="13">
        <v>103404</v>
      </c>
      <c r="F116" s="13">
        <v>51</v>
      </c>
      <c r="G116" s="13" t="s">
        <v>15</v>
      </c>
      <c r="H116" s="16" t="s">
        <v>97</v>
      </c>
      <c r="I116" s="13" t="s">
        <v>21</v>
      </c>
      <c r="J116" s="13" t="s">
        <v>22</v>
      </c>
      <c r="K116" s="13" t="s">
        <v>114</v>
      </c>
      <c r="L116" s="13" t="s">
        <v>19</v>
      </c>
      <c r="M116" s="13" t="s">
        <v>23</v>
      </c>
      <c r="N116" s="13" t="s">
        <v>38</v>
      </c>
      <c r="O116" s="18">
        <v>3</v>
      </c>
      <c r="P116" s="18"/>
      <c r="Q116" s="18"/>
      <c r="R116" s="18">
        <v>5</v>
      </c>
      <c r="S116" s="18"/>
      <c r="T116" s="18"/>
    </row>
    <row r="117" spans="1:20" ht="27" customHeight="1">
      <c r="A117" s="8">
        <v>582</v>
      </c>
      <c r="B117" s="8" t="s">
        <v>13</v>
      </c>
      <c r="C117" s="8" t="s">
        <v>14</v>
      </c>
      <c r="D117" s="14">
        <v>404</v>
      </c>
      <c r="E117" s="14">
        <v>13854</v>
      </c>
      <c r="F117" s="14">
        <v>51</v>
      </c>
      <c r="G117" s="14" t="s">
        <v>15</v>
      </c>
      <c r="H117" s="17" t="s">
        <v>97</v>
      </c>
      <c r="I117" s="14" t="s">
        <v>21</v>
      </c>
      <c r="J117" s="14" t="s">
        <v>22</v>
      </c>
      <c r="K117" s="14" t="s">
        <v>114</v>
      </c>
      <c r="L117" s="14" t="s">
        <v>19</v>
      </c>
      <c r="M117" s="14" t="s">
        <v>23</v>
      </c>
      <c r="N117" s="14" t="s">
        <v>28</v>
      </c>
      <c r="O117" s="19">
        <v>3</v>
      </c>
      <c r="P117" s="19"/>
      <c r="Q117" s="19"/>
      <c r="R117" s="19">
        <v>3</v>
      </c>
      <c r="S117" s="19"/>
      <c r="T117" s="19"/>
    </row>
  </sheetData>
  <autoFilter ref="A1:T117">
    <filterColumn colId="7"/>
    <filterColumn colId="13">
      <filters>
        <filter val="Santa Maria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12"/>
  <sheetViews>
    <sheetView topLeftCell="A7" workbookViewId="0">
      <selection activeCell="N26" sqref="N26"/>
    </sheetView>
  </sheetViews>
  <sheetFormatPr defaultColWidth="10.140625" defaultRowHeight="15"/>
  <cols>
    <col min="1" max="11" width="10.140625" style="2"/>
    <col min="12" max="12" width="10.5703125" style="2" bestFit="1" customWidth="1"/>
    <col min="13" max="16384" width="10.140625" style="2"/>
  </cols>
  <sheetData>
    <row r="2" spans="1:20" ht="24" customHeight="1">
      <c r="A2" s="30" t="s">
        <v>150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0">
      <c r="A3" s="8" t="s">
        <v>151</v>
      </c>
      <c r="B3" s="8">
        <v>2008</v>
      </c>
      <c r="C3" s="8">
        <v>2009</v>
      </c>
      <c r="D3" s="8">
        <v>2010</v>
      </c>
      <c r="E3" s="8">
        <v>2011</v>
      </c>
      <c r="F3" s="8">
        <v>2012</v>
      </c>
      <c r="G3" s="8">
        <v>2013</v>
      </c>
      <c r="H3" s="8">
        <v>2014</v>
      </c>
      <c r="I3" s="8">
        <v>2015</v>
      </c>
      <c r="J3" s="8">
        <v>2016</v>
      </c>
      <c r="K3" s="8">
        <v>2017</v>
      </c>
      <c r="L3" s="8">
        <v>2018</v>
      </c>
      <c r="M3" s="8">
        <v>2019</v>
      </c>
      <c r="N3" s="8">
        <v>2020</v>
      </c>
    </row>
    <row r="4" spans="1:20">
      <c r="A4" s="8" t="s">
        <v>152</v>
      </c>
      <c r="B4" s="8"/>
      <c r="C4" s="8">
        <v>4</v>
      </c>
      <c r="D4" s="8">
        <v>4</v>
      </c>
      <c r="E4" s="8">
        <v>4</v>
      </c>
      <c r="F4" s="8">
        <v>4</v>
      </c>
      <c r="G4" s="8">
        <v>4</v>
      </c>
      <c r="H4" s="8">
        <v>4</v>
      </c>
      <c r="I4" s="8">
        <v>4</v>
      </c>
      <c r="J4" s="8">
        <v>4</v>
      </c>
      <c r="K4" s="8">
        <v>4</v>
      </c>
      <c r="L4" s="8">
        <v>4</v>
      </c>
      <c r="M4" s="8"/>
      <c r="N4" s="8"/>
    </row>
    <row r="10" spans="1:20" ht="24" customHeight="1">
      <c r="A10" s="30" t="s">
        <v>153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0">
      <c r="A11" s="8" t="s">
        <v>151</v>
      </c>
      <c r="B11" s="8">
        <v>2008</v>
      </c>
      <c r="C11" s="8">
        <v>2009</v>
      </c>
      <c r="D11" s="8">
        <v>2010</v>
      </c>
      <c r="E11" s="8">
        <v>2011</v>
      </c>
      <c r="F11" s="8">
        <v>2012</v>
      </c>
      <c r="G11" s="8">
        <v>2013</v>
      </c>
      <c r="H11" s="8">
        <v>2014</v>
      </c>
      <c r="I11" s="8">
        <v>2015</v>
      </c>
      <c r="J11" s="8">
        <v>2016</v>
      </c>
      <c r="K11" s="8">
        <v>2017</v>
      </c>
      <c r="L11" s="8">
        <v>2018</v>
      </c>
      <c r="M11" s="8">
        <v>2019</v>
      </c>
      <c r="N11" s="8">
        <v>2020</v>
      </c>
      <c r="O11" s="25">
        <v>2021</v>
      </c>
      <c r="P11" s="25">
        <v>2022</v>
      </c>
      <c r="Q11" s="25">
        <v>2023</v>
      </c>
      <c r="R11" s="25">
        <v>2024</v>
      </c>
      <c r="S11" s="25">
        <v>2025</v>
      </c>
      <c r="T11" s="25">
        <v>2026</v>
      </c>
    </row>
    <row r="12" spans="1:20">
      <c r="A12" s="8" t="s">
        <v>154</v>
      </c>
      <c r="B12" s="8"/>
      <c r="C12" s="8">
        <v>3.58</v>
      </c>
      <c r="D12" s="8">
        <v>3.71</v>
      </c>
      <c r="E12" s="8">
        <v>3.7158000000000002</v>
      </c>
      <c r="F12" s="8">
        <v>3.7383999999999999</v>
      </c>
      <c r="G12" s="8">
        <v>3.7153999999999998</v>
      </c>
      <c r="H12" s="8">
        <v>3.8180000000000001</v>
      </c>
      <c r="I12" s="8">
        <v>3.7902</v>
      </c>
      <c r="J12" s="8">
        <v>3.8079999999999998</v>
      </c>
      <c r="K12" s="8">
        <v>3.8632</v>
      </c>
      <c r="L12" s="24">
        <v>3.8726902550000002</v>
      </c>
      <c r="M12" s="8">
        <v>3.9068000000000001</v>
      </c>
      <c r="N12" s="8"/>
      <c r="O12" s="25">
        <v>3.9279999999999999</v>
      </c>
      <c r="P12" s="25"/>
      <c r="Q12" s="25"/>
      <c r="R12" s="25"/>
      <c r="S12" s="25"/>
      <c r="T12" s="25"/>
    </row>
  </sheetData>
  <mergeCells count="2">
    <mergeCell ref="A2:N2"/>
    <mergeCell ref="A10:T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68"/>
  <sheetViews>
    <sheetView workbookViewId="0">
      <selection activeCell="R52" sqref="R52"/>
    </sheetView>
  </sheetViews>
  <sheetFormatPr defaultRowHeight="15"/>
  <cols>
    <col min="1" max="1" width="14.5703125" style="2" customWidth="1"/>
    <col min="2" max="2" width="15.42578125" style="2" customWidth="1"/>
    <col min="3" max="3" width="44.85546875" style="2" customWidth="1"/>
    <col min="4" max="4" width="30.140625" style="2" customWidth="1"/>
    <col min="5" max="5" width="22.28515625" style="2" hidden="1" customWidth="1"/>
    <col min="6" max="6" width="21.140625" style="2" hidden="1" customWidth="1"/>
    <col min="7" max="8" width="13" style="2" customWidth="1"/>
    <col min="9" max="10" width="12.140625" style="2" customWidth="1"/>
    <col min="11" max="11" width="10.28515625" style="2" customWidth="1"/>
    <col min="12" max="16384" width="9.140625" style="2"/>
  </cols>
  <sheetData>
    <row r="1" spans="1:19" ht="23.25">
      <c r="A1" s="32" t="s">
        <v>129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s="3" customFormat="1" ht="30">
      <c r="A2" s="7" t="s">
        <v>118</v>
      </c>
      <c r="B2" s="7" t="s">
        <v>117</v>
      </c>
      <c r="C2" s="7" t="s">
        <v>5</v>
      </c>
      <c r="D2" s="7" t="s">
        <v>6</v>
      </c>
      <c r="E2" s="7" t="s">
        <v>7</v>
      </c>
      <c r="F2" s="7" t="s">
        <v>8</v>
      </c>
      <c r="G2" s="6">
        <v>2010</v>
      </c>
      <c r="H2" s="6">
        <v>2011</v>
      </c>
      <c r="I2" s="6">
        <v>2012</v>
      </c>
      <c r="J2" s="6">
        <v>2013</v>
      </c>
      <c r="K2" s="6">
        <v>2014</v>
      </c>
      <c r="L2" s="6">
        <v>2015</v>
      </c>
      <c r="M2" s="6">
        <v>2016</v>
      </c>
      <c r="N2" s="6">
        <v>2017</v>
      </c>
      <c r="O2" s="6">
        <v>2018</v>
      </c>
      <c r="P2" s="6">
        <v>2019</v>
      </c>
      <c r="Q2" s="6">
        <v>2020</v>
      </c>
      <c r="R2" s="6">
        <v>2021</v>
      </c>
      <c r="S2" s="6">
        <v>2022</v>
      </c>
    </row>
    <row r="3" spans="1:19" ht="15" customHeight="1">
      <c r="A3" s="8" t="s">
        <v>133</v>
      </c>
      <c r="B3" s="8">
        <v>1134798</v>
      </c>
      <c r="C3" s="8" t="s">
        <v>25</v>
      </c>
      <c r="D3" s="8" t="s">
        <v>21</v>
      </c>
      <c r="E3" s="8" t="s">
        <v>18</v>
      </c>
      <c r="F3" s="8" t="s">
        <v>69</v>
      </c>
      <c r="G3" s="10"/>
      <c r="H3" s="11"/>
      <c r="I3" s="10"/>
      <c r="J3" s="11"/>
      <c r="K3" s="10">
        <v>4</v>
      </c>
      <c r="L3" s="10"/>
      <c r="M3" s="10"/>
      <c r="N3" s="10"/>
      <c r="O3" s="10"/>
      <c r="P3" s="10"/>
      <c r="Q3" s="10"/>
      <c r="R3" s="10"/>
      <c r="S3" s="10"/>
    </row>
    <row r="4" spans="1:19" ht="15" customHeight="1">
      <c r="A4" s="8" t="s">
        <v>134</v>
      </c>
      <c r="B4" s="8">
        <v>113345</v>
      </c>
      <c r="C4" s="8" t="s">
        <v>40</v>
      </c>
      <c r="D4" s="8" t="s">
        <v>36</v>
      </c>
      <c r="E4" s="8" t="s">
        <v>18</v>
      </c>
      <c r="F4" s="8" t="s">
        <v>69</v>
      </c>
      <c r="G4" s="10"/>
      <c r="H4" s="11"/>
      <c r="I4" s="10"/>
      <c r="J4" s="11"/>
      <c r="K4" s="10">
        <v>4</v>
      </c>
      <c r="L4" s="10"/>
      <c r="M4" s="10"/>
      <c r="N4" s="10"/>
      <c r="O4" s="10"/>
      <c r="P4" s="10"/>
      <c r="Q4" s="10"/>
      <c r="R4" s="10"/>
      <c r="S4" s="10"/>
    </row>
    <row r="5" spans="1:19" ht="15" customHeight="1">
      <c r="A5" s="8" t="s">
        <v>135</v>
      </c>
      <c r="B5" s="8">
        <v>1382798</v>
      </c>
      <c r="C5" s="8" t="s">
        <v>32</v>
      </c>
      <c r="D5" s="8" t="s">
        <v>17</v>
      </c>
      <c r="E5" s="8" t="s">
        <v>18</v>
      </c>
      <c r="F5" s="8" t="s">
        <v>19</v>
      </c>
      <c r="G5" s="10"/>
      <c r="H5" s="11"/>
      <c r="I5" s="10"/>
      <c r="J5" s="11"/>
      <c r="K5" s="10"/>
      <c r="L5" s="10"/>
      <c r="M5" s="10"/>
      <c r="N5" s="10"/>
      <c r="O5" s="10"/>
      <c r="P5" s="10"/>
      <c r="Q5" s="10"/>
      <c r="R5" s="10"/>
      <c r="S5" s="10">
        <v>4</v>
      </c>
    </row>
    <row r="6" spans="1:19" ht="15" customHeight="1">
      <c r="A6" s="8" t="s">
        <v>136</v>
      </c>
      <c r="B6" s="8">
        <v>1385714</v>
      </c>
      <c r="C6" s="8" t="s">
        <v>51</v>
      </c>
      <c r="D6" s="8" t="s">
        <v>17</v>
      </c>
      <c r="E6" s="8" t="s">
        <v>18</v>
      </c>
      <c r="F6" s="8" t="s">
        <v>19</v>
      </c>
      <c r="G6" s="10"/>
      <c r="H6" s="11"/>
      <c r="I6" s="10"/>
      <c r="J6" s="11"/>
      <c r="K6" s="10"/>
      <c r="L6" s="10"/>
      <c r="M6" s="10"/>
      <c r="N6" s="10"/>
      <c r="O6" s="10"/>
      <c r="P6" s="10"/>
      <c r="Q6" s="10"/>
      <c r="R6" s="10"/>
      <c r="S6" s="10"/>
    </row>
    <row r="7" spans="1:19" ht="15" customHeight="1">
      <c r="A7" s="8" t="s">
        <v>137</v>
      </c>
      <c r="B7" s="8">
        <v>1382797</v>
      </c>
      <c r="C7" s="8" t="s">
        <v>66</v>
      </c>
      <c r="D7" s="8" t="s">
        <v>17</v>
      </c>
      <c r="E7" s="8" t="s">
        <v>18</v>
      </c>
      <c r="F7" s="8" t="s">
        <v>19</v>
      </c>
      <c r="G7" s="10"/>
      <c r="H7" s="11"/>
      <c r="I7" s="10"/>
      <c r="J7" s="11"/>
      <c r="K7" s="10"/>
      <c r="L7" s="10"/>
      <c r="M7" s="10"/>
      <c r="N7" s="10"/>
      <c r="O7" s="10"/>
      <c r="P7" s="10"/>
      <c r="Q7" s="10"/>
      <c r="R7" s="10"/>
      <c r="S7" s="10">
        <v>3</v>
      </c>
    </row>
    <row r="8" spans="1:19" ht="15" customHeight="1">
      <c r="A8" s="8" t="s">
        <v>138</v>
      </c>
      <c r="B8" s="8">
        <v>1150788</v>
      </c>
      <c r="C8" s="8" t="s">
        <v>50</v>
      </c>
      <c r="D8" s="8" t="s">
        <v>17</v>
      </c>
      <c r="E8" s="8" t="s">
        <v>18</v>
      </c>
      <c r="F8" s="8" t="s">
        <v>19</v>
      </c>
      <c r="G8" s="10"/>
      <c r="H8" s="11"/>
      <c r="I8" s="10"/>
      <c r="J8" s="11"/>
      <c r="K8" s="10"/>
      <c r="L8" s="10"/>
      <c r="M8" s="10"/>
      <c r="N8" s="10">
        <v>4</v>
      </c>
      <c r="O8" s="10"/>
      <c r="P8" s="10"/>
      <c r="Q8" s="10"/>
      <c r="R8" s="10"/>
      <c r="S8" s="10"/>
    </row>
    <row r="9" spans="1:19" ht="15" customHeight="1">
      <c r="A9" s="8" t="s">
        <v>139</v>
      </c>
      <c r="B9" s="8">
        <v>1468910</v>
      </c>
      <c r="C9" s="8" t="s">
        <v>140</v>
      </c>
      <c r="D9" s="8" t="s">
        <v>17</v>
      </c>
      <c r="E9" s="8" t="s">
        <v>18</v>
      </c>
      <c r="F9" s="8" t="s">
        <v>19</v>
      </c>
      <c r="G9" s="10"/>
      <c r="H9" s="11"/>
      <c r="I9" s="10"/>
      <c r="J9" s="11"/>
      <c r="K9" s="10"/>
      <c r="L9" s="10"/>
      <c r="M9" s="10"/>
      <c r="N9" s="10"/>
      <c r="O9" s="10"/>
      <c r="P9" s="10"/>
      <c r="Q9" s="10"/>
      <c r="R9" s="10"/>
      <c r="S9" s="10">
        <v>4</v>
      </c>
    </row>
    <row r="10" spans="1:19" ht="15" customHeight="1">
      <c r="A10" s="8" t="s">
        <v>141</v>
      </c>
      <c r="B10" s="8">
        <v>120174</v>
      </c>
      <c r="C10" s="8" t="s">
        <v>45</v>
      </c>
      <c r="D10" s="8" t="s">
        <v>17</v>
      </c>
      <c r="E10" s="8" t="s">
        <v>18</v>
      </c>
      <c r="F10" s="8" t="s">
        <v>19</v>
      </c>
      <c r="G10" s="10"/>
      <c r="H10" s="11"/>
      <c r="I10" s="10"/>
      <c r="J10" s="11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" customHeight="1">
      <c r="A11" s="8" t="s">
        <v>142</v>
      </c>
      <c r="B11" s="8">
        <v>1296468</v>
      </c>
      <c r="C11" s="8" t="s">
        <v>16</v>
      </c>
      <c r="D11" s="8" t="s">
        <v>17</v>
      </c>
      <c r="E11" s="8" t="s">
        <v>18</v>
      </c>
      <c r="F11" s="8" t="s">
        <v>19</v>
      </c>
      <c r="G11" s="10"/>
      <c r="H11" s="11"/>
      <c r="I11" s="10"/>
      <c r="J11" s="11"/>
      <c r="K11" s="10"/>
      <c r="L11" s="10"/>
      <c r="M11" s="10"/>
      <c r="N11" s="10"/>
      <c r="O11" s="10"/>
      <c r="P11" s="10">
        <v>4</v>
      </c>
      <c r="Q11" s="10"/>
      <c r="R11" s="10"/>
      <c r="S11" s="10"/>
    </row>
    <row r="12" spans="1:19" ht="15" customHeight="1">
      <c r="A12" s="8" t="s">
        <v>143</v>
      </c>
      <c r="B12" s="8">
        <v>120176</v>
      </c>
      <c r="C12" s="8" t="s">
        <v>41</v>
      </c>
      <c r="D12" s="8" t="s">
        <v>17</v>
      </c>
      <c r="E12" s="8" t="s">
        <v>18</v>
      </c>
      <c r="F12" s="8" t="s">
        <v>19</v>
      </c>
      <c r="G12" s="10"/>
      <c r="H12" s="11"/>
      <c r="I12" s="10"/>
      <c r="J12" s="11"/>
      <c r="K12" s="10">
        <v>5</v>
      </c>
      <c r="L12" s="10"/>
      <c r="M12" s="10"/>
      <c r="N12" s="10"/>
      <c r="O12" s="10"/>
      <c r="P12" s="10"/>
      <c r="Q12" s="10"/>
      <c r="R12" s="10"/>
      <c r="S12" s="10"/>
    </row>
    <row r="13" spans="1:19" ht="15" customHeight="1">
      <c r="A13" s="8" t="s">
        <v>144</v>
      </c>
      <c r="B13" s="8">
        <v>113349</v>
      </c>
      <c r="C13" s="8" t="s">
        <v>30</v>
      </c>
      <c r="D13" s="8" t="s">
        <v>17</v>
      </c>
      <c r="E13" s="8" t="s">
        <v>18</v>
      </c>
      <c r="F13" s="8" t="s">
        <v>19</v>
      </c>
      <c r="G13" s="10"/>
      <c r="H13" s="11"/>
      <c r="I13" s="10">
        <v>5</v>
      </c>
      <c r="J13" s="11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5" customHeight="1">
      <c r="A14" s="8" t="s">
        <v>145</v>
      </c>
      <c r="B14" s="8">
        <v>113347</v>
      </c>
      <c r="C14" s="8" t="s">
        <v>26</v>
      </c>
      <c r="D14" s="8" t="s">
        <v>17</v>
      </c>
      <c r="E14" s="8" t="s">
        <v>18</v>
      </c>
      <c r="F14" s="8" t="s">
        <v>19</v>
      </c>
      <c r="G14" s="10"/>
      <c r="H14" s="11">
        <v>5</v>
      </c>
      <c r="I14" s="10"/>
      <c r="J14" s="11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" customHeight="1">
      <c r="A15" s="8" t="s">
        <v>146</v>
      </c>
      <c r="B15" s="8">
        <v>1300505</v>
      </c>
      <c r="C15" s="9" t="s">
        <v>47</v>
      </c>
      <c r="D15" s="8" t="s">
        <v>17</v>
      </c>
      <c r="E15" s="8" t="s">
        <v>18</v>
      </c>
      <c r="F15" s="8" t="s">
        <v>19</v>
      </c>
      <c r="G15" s="10"/>
      <c r="H15" s="11"/>
      <c r="I15" s="10"/>
      <c r="J15" s="11"/>
      <c r="K15" s="10"/>
      <c r="L15" s="10"/>
      <c r="M15" s="10">
        <v>4</v>
      </c>
      <c r="N15" s="10"/>
      <c r="O15" s="10"/>
      <c r="P15" s="10"/>
      <c r="Q15" s="10"/>
      <c r="R15" s="10"/>
      <c r="S15" s="10"/>
    </row>
    <row r="16" spans="1:19" ht="15" customHeight="1">
      <c r="A16" s="8" t="s">
        <v>147</v>
      </c>
      <c r="B16" s="8">
        <v>5000556</v>
      </c>
      <c r="C16" s="8" t="s">
        <v>46</v>
      </c>
      <c r="D16" s="8" t="s">
        <v>17</v>
      </c>
      <c r="E16" s="8" t="s">
        <v>18</v>
      </c>
      <c r="F16" s="8" t="s">
        <v>19</v>
      </c>
      <c r="G16" s="10"/>
      <c r="H16" s="10"/>
      <c r="I16" s="10">
        <v>4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8" spans="1:18" ht="21">
      <c r="A18" s="31" t="s">
        <v>130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30">
      <c r="A19" s="7" t="s">
        <v>118</v>
      </c>
      <c r="B19" s="7" t="s">
        <v>117</v>
      </c>
      <c r="C19" s="7" t="s">
        <v>5</v>
      </c>
      <c r="D19" s="7" t="s">
        <v>6</v>
      </c>
      <c r="E19" s="7" t="s">
        <v>7</v>
      </c>
      <c r="F19" s="7" t="s">
        <v>8</v>
      </c>
      <c r="G19" s="6">
        <v>2010</v>
      </c>
      <c r="H19" s="6">
        <v>2011</v>
      </c>
      <c r="I19" s="6">
        <v>2012</v>
      </c>
      <c r="J19" s="6">
        <v>2013</v>
      </c>
      <c r="K19" s="6">
        <v>2014</v>
      </c>
      <c r="L19" s="6">
        <v>2015</v>
      </c>
      <c r="M19" s="6">
        <v>2016</v>
      </c>
      <c r="N19" s="6">
        <v>2017</v>
      </c>
      <c r="O19" s="6">
        <v>2018</v>
      </c>
      <c r="P19" s="6">
        <v>2019</v>
      </c>
      <c r="Q19" s="6">
        <v>2020</v>
      </c>
      <c r="R19" s="6">
        <v>2021</v>
      </c>
    </row>
    <row r="20" spans="1:18">
      <c r="A20" s="8" t="s">
        <v>133</v>
      </c>
      <c r="B20" s="8">
        <v>1134798</v>
      </c>
      <c r="C20" s="8" t="s">
        <v>25</v>
      </c>
      <c r="D20" s="8" t="s">
        <v>21</v>
      </c>
      <c r="E20" s="8" t="s">
        <v>18</v>
      </c>
      <c r="F20" s="8" t="s">
        <v>69</v>
      </c>
      <c r="G20" s="10"/>
      <c r="H20" s="11"/>
      <c r="I20" s="10"/>
      <c r="J20" s="11"/>
      <c r="K20" s="10"/>
      <c r="L20" s="10">
        <v>3</v>
      </c>
      <c r="M20" s="10"/>
      <c r="N20" s="10"/>
      <c r="O20" s="10"/>
      <c r="P20" s="10"/>
      <c r="Q20" s="10"/>
      <c r="R20" s="10"/>
    </row>
    <row r="21" spans="1:18">
      <c r="A21" s="8" t="s">
        <v>134</v>
      </c>
      <c r="B21" s="8">
        <v>113345</v>
      </c>
      <c r="C21" s="8" t="s">
        <v>40</v>
      </c>
      <c r="D21" s="8" t="s">
        <v>36</v>
      </c>
      <c r="E21" s="8" t="s">
        <v>18</v>
      </c>
      <c r="F21" s="8" t="s">
        <v>69</v>
      </c>
      <c r="G21" s="10"/>
      <c r="H21" s="11"/>
      <c r="I21" s="10"/>
      <c r="J21" s="11"/>
      <c r="K21" s="10"/>
      <c r="L21" s="10"/>
      <c r="M21" s="10"/>
      <c r="N21" s="10"/>
      <c r="O21" s="10"/>
      <c r="P21" s="10"/>
      <c r="Q21" s="10"/>
      <c r="R21" s="10"/>
    </row>
    <row r="22" spans="1:18">
      <c r="A22" s="8" t="s">
        <v>135</v>
      </c>
      <c r="B22" s="8">
        <v>1382798</v>
      </c>
      <c r="C22" s="8" t="s">
        <v>32</v>
      </c>
      <c r="D22" s="8" t="s">
        <v>17</v>
      </c>
      <c r="E22" s="8" t="s">
        <v>18</v>
      </c>
      <c r="F22" s="8" t="s">
        <v>19</v>
      </c>
      <c r="G22" s="10"/>
      <c r="H22" s="11"/>
      <c r="I22" s="10"/>
      <c r="J22" s="11"/>
      <c r="K22" s="10"/>
      <c r="L22" s="10"/>
      <c r="M22" s="10"/>
      <c r="N22" s="10"/>
      <c r="O22" s="10"/>
      <c r="P22" s="10"/>
      <c r="Q22" s="10"/>
      <c r="R22" s="10"/>
    </row>
    <row r="23" spans="1:18">
      <c r="A23" s="8" t="s">
        <v>136</v>
      </c>
      <c r="B23" s="8">
        <v>1385714</v>
      </c>
      <c r="C23" s="8" t="s">
        <v>51</v>
      </c>
      <c r="D23" s="8" t="s">
        <v>17</v>
      </c>
      <c r="E23" s="8" t="s">
        <v>18</v>
      </c>
      <c r="F23" s="8" t="s">
        <v>19</v>
      </c>
      <c r="G23" s="10"/>
      <c r="H23" s="11"/>
      <c r="I23" s="10"/>
      <c r="J23" s="11"/>
      <c r="K23" s="10"/>
      <c r="L23" s="10"/>
      <c r="M23" s="10"/>
      <c r="N23" s="10"/>
      <c r="O23" s="10"/>
      <c r="P23" s="10"/>
      <c r="Q23" s="10"/>
      <c r="R23" s="10">
        <v>5</v>
      </c>
    </row>
    <row r="24" spans="1:18">
      <c r="A24" s="8" t="s">
        <v>137</v>
      </c>
      <c r="B24" s="8">
        <v>1382797</v>
      </c>
      <c r="C24" s="8" t="s">
        <v>66</v>
      </c>
      <c r="D24" s="8" t="s">
        <v>17</v>
      </c>
      <c r="E24" s="8" t="s">
        <v>18</v>
      </c>
      <c r="F24" s="8" t="s">
        <v>19</v>
      </c>
      <c r="G24" s="10"/>
      <c r="H24" s="11"/>
      <c r="I24" s="10"/>
      <c r="J24" s="11"/>
      <c r="K24" s="10"/>
      <c r="L24" s="10"/>
      <c r="M24" s="10"/>
      <c r="N24" s="10"/>
      <c r="O24" s="10"/>
      <c r="P24" s="10"/>
      <c r="Q24" s="10"/>
      <c r="R24" s="10"/>
    </row>
    <row r="25" spans="1:18">
      <c r="A25" s="8" t="s">
        <v>138</v>
      </c>
      <c r="B25" s="8">
        <v>1150788</v>
      </c>
      <c r="C25" s="8" t="s">
        <v>50</v>
      </c>
      <c r="D25" s="8" t="s">
        <v>17</v>
      </c>
      <c r="E25" s="8" t="s">
        <v>18</v>
      </c>
      <c r="F25" s="8" t="s">
        <v>19</v>
      </c>
      <c r="G25" s="10"/>
      <c r="H25" s="11"/>
      <c r="I25" s="10"/>
      <c r="J25" s="11"/>
      <c r="K25" s="10"/>
      <c r="L25" s="10"/>
      <c r="M25" s="10"/>
      <c r="N25" s="10"/>
      <c r="O25" s="10"/>
      <c r="P25" s="10"/>
      <c r="Q25" s="10"/>
      <c r="R25" s="10"/>
    </row>
    <row r="26" spans="1:18">
      <c r="A26" s="8" t="s">
        <v>139</v>
      </c>
      <c r="B26" s="8">
        <v>1468910</v>
      </c>
      <c r="C26" s="8" t="s">
        <v>140</v>
      </c>
      <c r="D26" s="8" t="s">
        <v>17</v>
      </c>
      <c r="E26" s="8" t="s">
        <v>18</v>
      </c>
      <c r="F26" s="8" t="s">
        <v>19</v>
      </c>
      <c r="G26" s="10"/>
      <c r="H26" s="11"/>
      <c r="I26" s="10"/>
      <c r="J26" s="11"/>
      <c r="K26" s="10"/>
      <c r="L26" s="10"/>
      <c r="M26" s="10"/>
      <c r="N26" s="10"/>
      <c r="O26" s="10"/>
      <c r="P26" s="10"/>
      <c r="Q26" s="10"/>
      <c r="R26" s="10"/>
    </row>
    <row r="27" spans="1:18">
      <c r="A27" s="8" t="s">
        <v>141</v>
      </c>
      <c r="B27" s="8">
        <v>120174</v>
      </c>
      <c r="C27" s="8" t="s">
        <v>45</v>
      </c>
      <c r="D27" s="8" t="s">
        <v>17</v>
      </c>
      <c r="E27" s="8" t="s">
        <v>18</v>
      </c>
      <c r="F27" s="8" t="s">
        <v>19</v>
      </c>
      <c r="G27" s="10"/>
      <c r="H27" s="11"/>
      <c r="I27" s="10"/>
      <c r="J27" s="11"/>
      <c r="K27" s="10"/>
      <c r="L27" s="10"/>
      <c r="M27" s="10"/>
      <c r="N27" s="10" t="s">
        <v>149</v>
      </c>
      <c r="O27" s="10"/>
      <c r="P27" s="10"/>
      <c r="Q27" s="10"/>
      <c r="R27" s="10">
        <v>3</v>
      </c>
    </row>
    <row r="28" spans="1:18">
      <c r="A28" s="8" t="s">
        <v>142</v>
      </c>
      <c r="B28" s="8">
        <v>1296468</v>
      </c>
      <c r="C28" s="8" t="s">
        <v>16</v>
      </c>
      <c r="D28" s="8" t="s">
        <v>17</v>
      </c>
      <c r="E28" s="8" t="s">
        <v>18</v>
      </c>
      <c r="F28" s="8" t="s">
        <v>19</v>
      </c>
      <c r="G28" s="10"/>
      <c r="H28" s="11"/>
      <c r="I28" s="10"/>
      <c r="J28" s="11"/>
      <c r="K28" s="10"/>
      <c r="L28" s="10"/>
      <c r="M28" s="10"/>
      <c r="N28" s="10">
        <v>3</v>
      </c>
      <c r="O28" s="10"/>
      <c r="P28" s="10"/>
      <c r="Q28" s="10"/>
      <c r="R28" s="10"/>
    </row>
    <row r="29" spans="1:18">
      <c r="A29" s="8" t="s">
        <v>143</v>
      </c>
      <c r="B29" s="8">
        <v>120176</v>
      </c>
      <c r="C29" s="8" t="s">
        <v>41</v>
      </c>
      <c r="D29" s="8" t="s">
        <v>17</v>
      </c>
      <c r="E29" s="8" t="s">
        <v>18</v>
      </c>
      <c r="F29" s="8" t="s">
        <v>19</v>
      </c>
      <c r="G29" s="10"/>
      <c r="H29" s="11"/>
      <c r="I29" s="10"/>
      <c r="J29" s="11"/>
      <c r="K29" s="10"/>
      <c r="L29" s="10"/>
      <c r="M29" s="10"/>
      <c r="N29" s="10"/>
      <c r="O29" s="10"/>
      <c r="P29" s="10"/>
      <c r="Q29" s="10"/>
      <c r="R29" s="10"/>
    </row>
    <row r="30" spans="1:18">
      <c r="A30" s="8" t="s">
        <v>144</v>
      </c>
      <c r="B30" s="8">
        <v>113349</v>
      </c>
      <c r="C30" s="8" t="s">
        <v>30</v>
      </c>
      <c r="D30" s="8" t="s">
        <v>17</v>
      </c>
      <c r="E30" s="8" t="s">
        <v>18</v>
      </c>
      <c r="F30" s="8" t="s">
        <v>19</v>
      </c>
      <c r="G30" s="10"/>
      <c r="H30" s="11"/>
      <c r="I30" s="10"/>
      <c r="J30" s="11"/>
      <c r="K30" s="10"/>
      <c r="L30" s="10"/>
      <c r="M30" s="10"/>
      <c r="N30" s="10">
        <v>3</v>
      </c>
      <c r="O30" s="10"/>
      <c r="P30" s="10"/>
      <c r="Q30" s="10"/>
      <c r="R30" s="10">
        <v>3</v>
      </c>
    </row>
    <row r="31" spans="1:18">
      <c r="A31" s="8" t="s">
        <v>145</v>
      </c>
      <c r="B31" s="8">
        <v>113347</v>
      </c>
      <c r="C31" s="8" t="s">
        <v>26</v>
      </c>
      <c r="D31" s="8" t="s">
        <v>17</v>
      </c>
      <c r="E31" s="8" t="s">
        <v>18</v>
      </c>
      <c r="F31" s="8" t="s">
        <v>19</v>
      </c>
      <c r="G31" s="10"/>
      <c r="H31" s="11"/>
      <c r="I31" s="10"/>
      <c r="J31" s="11"/>
      <c r="K31" s="10"/>
      <c r="L31" s="10"/>
      <c r="M31" s="10"/>
      <c r="N31" s="10">
        <v>3</v>
      </c>
      <c r="O31" s="10"/>
      <c r="P31" s="10"/>
      <c r="Q31" s="10"/>
      <c r="R31" s="10">
        <v>3</v>
      </c>
    </row>
    <row r="32" spans="1:18" ht="45">
      <c r="A32" s="8" t="s">
        <v>146</v>
      </c>
      <c r="B32" s="8">
        <v>1300505</v>
      </c>
      <c r="C32" s="9" t="s">
        <v>47</v>
      </c>
      <c r="D32" s="8" t="s">
        <v>17</v>
      </c>
      <c r="E32" s="8" t="s">
        <v>18</v>
      </c>
      <c r="F32" s="8" t="s">
        <v>19</v>
      </c>
      <c r="G32" s="10"/>
      <c r="H32" s="11"/>
      <c r="I32" s="10"/>
      <c r="J32" s="11"/>
      <c r="K32" s="10"/>
      <c r="L32" s="10"/>
      <c r="M32" s="10"/>
      <c r="N32" s="10"/>
      <c r="O32" s="10"/>
      <c r="P32" s="10"/>
      <c r="Q32" s="10"/>
      <c r="R32" s="10"/>
    </row>
    <row r="33" spans="1:18">
      <c r="A33" s="8" t="s">
        <v>147</v>
      </c>
      <c r="B33" s="8">
        <v>5000556</v>
      </c>
      <c r="C33" s="8" t="s">
        <v>46</v>
      </c>
      <c r="D33" s="8" t="s">
        <v>17</v>
      </c>
      <c r="E33" s="8" t="s">
        <v>18</v>
      </c>
      <c r="F33" s="8" t="s">
        <v>19</v>
      </c>
      <c r="G33" s="10"/>
      <c r="H33" s="11"/>
      <c r="I33" s="10"/>
      <c r="J33" s="11"/>
      <c r="K33" s="10"/>
      <c r="L33" s="10"/>
      <c r="M33" s="10"/>
      <c r="N33" s="10"/>
      <c r="O33" s="10"/>
      <c r="P33" s="10"/>
      <c r="Q33" s="10"/>
      <c r="R33" s="10">
        <v>3</v>
      </c>
    </row>
    <row r="36" spans="1:18" ht="21">
      <c r="A36" s="31" t="s">
        <v>131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ht="30">
      <c r="A37" s="7" t="s">
        <v>118</v>
      </c>
      <c r="B37" s="7" t="s">
        <v>117</v>
      </c>
      <c r="C37" s="7" t="s">
        <v>5</v>
      </c>
      <c r="D37" s="7" t="s">
        <v>6</v>
      </c>
      <c r="E37" s="7" t="s">
        <v>7</v>
      </c>
      <c r="F37" s="7" t="s">
        <v>8</v>
      </c>
      <c r="G37" s="6">
        <v>2010</v>
      </c>
      <c r="H37" s="6">
        <v>2011</v>
      </c>
      <c r="I37" s="6">
        <v>2012</v>
      </c>
      <c r="J37" s="6">
        <v>2013</v>
      </c>
      <c r="K37" s="6">
        <v>2014</v>
      </c>
      <c r="L37" s="6">
        <v>2015</v>
      </c>
      <c r="M37" s="6">
        <v>2016</v>
      </c>
      <c r="N37" s="6">
        <v>2017</v>
      </c>
      <c r="O37" s="6">
        <v>2018</v>
      </c>
      <c r="P37" s="6">
        <v>2019</v>
      </c>
      <c r="Q37" s="6">
        <v>2020</v>
      </c>
      <c r="R37" s="6">
        <v>2021</v>
      </c>
    </row>
    <row r="38" spans="1:18">
      <c r="A38" s="8" t="s">
        <v>133</v>
      </c>
      <c r="B38" s="8">
        <v>1134798</v>
      </c>
      <c r="C38" s="8" t="s">
        <v>25</v>
      </c>
      <c r="D38" s="8" t="s">
        <v>21</v>
      </c>
      <c r="E38" s="8" t="s">
        <v>18</v>
      </c>
      <c r="F38" s="8" t="s">
        <v>69</v>
      </c>
      <c r="G38" s="10"/>
      <c r="H38" s="11"/>
      <c r="I38" s="10"/>
      <c r="J38" s="11"/>
      <c r="K38" s="10"/>
      <c r="L38" s="10"/>
      <c r="M38" s="10"/>
      <c r="N38" s="10"/>
      <c r="O38" s="10"/>
      <c r="P38" s="10"/>
      <c r="Q38" s="10"/>
      <c r="R38" s="10"/>
    </row>
    <row r="39" spans="1:18">
      <c r="A39" s="8" t="s">
        <v>134</v>
      </c>
      <c r="B39" s="8">
        <v>113345</v>
      </c>
      <c r="C39" s="8" t="s">
        <v>40</v>
      </c>
      <c r="D39" s="8" t="s">
        <v>36</v>
      </c>
      <c r="E39" s="8" t="s">
        <v>18</v>
      </c>
      <c r="F39" s="8" t="s">
        <v>69</v>
      </c>
      <c r="G39" s="10"/>
      <c r="H39" s="11"/>
      <c r="I39" s="10"/>
      <c r="J39" s="11"/>
      <c r="K39" s="10"/>
      <c r="L39" s="10"/>
      <c r="M39" s="10"/>
      <c r="N39" s="10"/>
      <c r="O39" s="10"/>
      <c r="P39" s="10"/>
      <c r="Q39" s="10"/>
      <c r="R39" s="10"/>
    </row>
    <row r="40" spans="1:18">
      <c r="A40" s="8" t="s">
        <v>135</v>
      </c>
      <c r="B40" s="8">
        <v>1382798</v>
      </c>
      <c r="C40" s="8" t="s">
        <v>32</v>
      </c>
      <c r="D40" s="8" t="s">
        <v>17</v>
      </c>
      <c r="E40" s="8" t="s">
        <v>18</v>
      </c>
      <c r="F40" s="8" t="s">
        <v>19</v>
      </c>
      <c r="G40" s="10"/>
      <c r="H40" s="11"/>
      <c r="I40" s="10"/>
      <c r="J40" s="11"/>
      <c r="K40" s="10"/>
      <c r="L40" s="10"/>
      <c r="M40" s="10"/>
      <c r="N40" s="10"/>
      <c r="O40" s="10"/>
      <c r="P40" s="10"/>
      <c r="Q40" s="10"/>
      <c r="R40" s="10"/>
    </row>
    <row r="41" spans="1:18">
      <c r="A41" s="8" t="s">
        <v>136</v>
      </c>
      <c r="B41" s="8">
        <v>1385714</v>
      </c>
      <c r="C41" s="8" t="s">
        <v>51</v>
      </c>
      <c r="D41" s="8" t="s">
        <v>17</v>
      </c>
      <c r="E41" s="8" t="s">
        <v>18</v>
      </c>
      <c r="F41" s="8" t="s">
        <v>19</v>
      </c>
      <c r="G41" s="10"/>
      <c r="H41" s="11"/>
      <c r="I41" s="10"/>
      <c r="J41" s="11"/>
      <c r="K41" s="10"/>
      <c r="L41" s="10"/>
      <c r="M41" s="10"/>
      <c r="N41" s="10"/>
      <c r="O41" s="10"/>
      <c r="P41" s="10"/>
      <c r="Q41" s="10"/>
      <c r="R41" s="10">
        <v>5</v>
      </c>
    </row>
    <row r="42" spans="1:18">
      <c r="A42" s="8" t="s">
        <v>137</v>
      </c>
      <c r="B42" s="8">
        <v>1382797</v>
      </c>
      <c r="C42" s="8" t="s">
        <v>66</v>
      </c>
      <c r="D42" s="8" t="s">
        <v>17</v>
      </c>
      <c r="E42" s="8" t="s">
        <v>18</v>
      </c>
      <c r="F42" s="8" t="s">
        <v>19</v>
      </c>
      <c r="G42" s="10"/>
      <c r="H42" s="11"/>
      <c r="I42" s="10"/>
      <c r="J42" s="11"/>
      <c r="K42" s="10"/>
      <c r="L42" s="10"/>
      <c r="M42" s="10"/>
      <c r="N42" s="10"/>
      <c r="O42" s="10"/>
      <c r="P42" s="10"/>
      <c r="Q42" s="10"/>
      <c r="R42" s="10"/>
    </row>
    <row r="43" spans="1:18">
      <c r="A43" s="8" t="s">
        <v>138</v>
      </c>
      <c r="B43" s="8">
        <v>1150788</v>
      </c>
      <c r="C43" s="8" t="s">
        <v>50</v>
      </c>
      <c r="D43" s="8" t="s">
        <v>17</v>
      </c>
      <c r="E43" s="8" t="s">
        <v>18</v>
      </c>
      <c r="F43" s="8" t="s">
        <v>19</v>
      </c>
      <c r="G43" s="10"/>
      <c r="H43" s="11"/>
      <c r="I43" s="10"/>
      <c r="J43" s="11"/>
      <c r="K43" s="10"/>
      <c r="L43" s="10"/>
      <c r="M43" s="10"/>
      <c r="N43" s="10"/>
      <c r="O43" s="10"/>
      <c r="P43" s="10"/>
      <c r="Q43" s="10"/>
      <c r="R43" s="10"/>
    </row>
    <row r="44" spans="1:18">
      <c r="A44" s="8" t="s">
        <v>139</v>
      </c>
      <c r="B44" s="8">
        <v>1468910</v>
      </c>
      <c r="C44" s="8" t="s">
        <v>140</v>
      </c>
      <c r="D44" s="8" t="s">
        <v>17</v>
      </c>
      <c r="E44" s="8" t="s">
        <v>18</v>
      </c>
      <c r="F44" s="8" t="s">
        <v>19</v>
      </c>
      <c r="G44" s="10"/>
      <c r="H44" s="11"/>
      <c r="I44" s="10"/>
      <c r="J44" s="11"/>
      <c r="K44" s="10"/>
      <c r="L44" s="10"/>
      <c r="M44" s="10"/>
      <c r="N44" s="10"/>
      <c r="O44" s="10"/>
      <c r="P44" s="10"/>
      <c r="Q44" s="10"/>
      <c r="R44" s="10"/>
    </row>
    <row r="45" spans="1:18">
      <c r="A45" s="8" t="s">
        <v>141</v>
      </c>
      <c r="B45" s="8">
        <v>120174</v>
      </c>
      <c r="C45" s="8" t="s">
        <v>45</v>
      </c>
      <c r="D45" s="8" t="s">
        <v>17</v>
      </c>
      <c r="E45" s="8" t="s">
        <v>18</v>
      </c>
      <c r="F45" s="8" t="s">
        <v>19</v>
      </c>
      <c r="G45" s="10"/>
      <c r="H45" s="11"/>
      <c r="I45" s="10"/>
      <c r="J45" s="11"/>
      <c r="K45" s="10"/>
      <c r="L45" s="10"/>
      <c r="M45" s="10"/>
      <c r="N45" s="10" t="s">
        <v>149</v>
      </c>
      <c r="O45" s="10"/>
      <c r="P45" s="10"/>
      <c r="Q45" s="10"/>
      <c r="R45" s="10">
        <v>4</v>
      </c>
    </row>
    <row r="46" spans="1:18">
      <c r="A46" s="8" t="s">
        <v>142</v>
      </c>
      <c r="B46" s="8">
        <v>1296468</v>
      </c>
      <c r="C46" s="8" t="s">
        <v>16</v>
      </c>
      <c r="D46" s="8" t="s">
        <v>17</v>
      </c>
      <c r="E46" s="8" t="s">
        <v>18</v>
      </c>
      <c r="F46" s="8" t="s">
        <v>19</v>
      </c>
      <c r="G46" s="10"/>
      <c r="H46" s="11"/>
      <c r="I46" s="10"/>
      <c r="J46" s="11"/>
      <c r="K46" s="10"/>
      <c r="L46" s="10"/>
      <c r="M46" s="10"/>
      <c r="N46" s="10">
        <v>4</v>
      </c>
      <c r="O46" s="10"/>
      <c r="P46" s="10"/>
      <c r="Q46" s="10"/>
      <c r="R46" s="10"/>
    </row>
    <row r="47" spans="1:18">
      <c r="A47" s="8" t="s">
        <v>143</v>
      </c>
      <c r="B47" s="8">
        <v>120176</v>
      </c>
      <c r="C47" s="8" t="s">
        <v>41</v>
      </c>
      <c r="D47" s="8" t="s">
        <v>17</v>
      </c>
      <c r="E47" s="8" t="s">
        <v>18</v>
      </c>
      <c r="F47" s="8" t="s">
        <v>19</v>
      </c>
      <c r="G47" s="10"/>
      <c r="H47" s="11"/>
      <c r="I47" s="10"/>
      <c r="J47" s="11"/>
      <c r="K47" s="10"/>
      <c r="L47" s="10"/>
      <c r="M47" s="10"/>
      <c r="N47" s="10"/>
      <c r="O47" s="10"/>
      <c r="P47" s="10"/>
      <c r="Q47" s="10"/>
      <c r="R47" s="10"/>
    </row>
    <row r="48" spans="1:18">
      <c r="A48" s="8" t="s">
        <v>144</v>
      </c>
      <c r="B48" s="8">
        <v>113349</v>
      </c>
      <c r="C48" s="8" t="s">
        <v>30</v>
      </c>
      <c r="D48" s="8" t="s">
        <v>17</v>
      </c>
      <c r="E48" s="8" t="s">
        <v>18</v>
      </c>
      <c r="F48" s="8" t="s">
        <v>19</v>
      </c>
      <c r="G48" s="10"/>
      <c r="H48" s="11"/>
      <c r="I48" s="10"/>
      <c r="J48" s="11"/>
      <c r="K48" s="10"/>
      <c r="L48" s="10"/>
      <c r="M48" s="10"/>
      <c r="N48" s="10">
        <v>4</v>
      </c>
      <c r="O48" s="10"/>
      <c r="P48" s="10"/>
      <c r="Q48" s="10"/>
      <c r="R48" s="10">
        <v>4</v>
      </c>
    </row>
    <row r="49" spans="1:18">
      <c r="A49" s="8" t="s">
        <v>145</v>
      </c>
      <c r="B49" s="8">
        <v>113347</v>
      </c>
      <c r="C49" s="8" t="s">
        <v>26</v>
      </c>
      <c r="D49" s="8" t="s">
        <v>17</v>
      </c>
      <c r="E49" s="8" t="s">
        <v>18</v>
      </c>
      <c r="F49" s="8" t="s">
        <v>19</v>
      </c>
      <c r="G49" s="10"/>
      <c r="H49" s="11"/>
      <c r="I49" s="10"/>
      <c r="J49" s="11"/>
      <c r="K49" s="10"/>
      <c r="L49" s="10"/>
      <c r="M49" s="10"/>
      <c r="N49" s="10">
        <v>4</v>
      </c>
      <c r="O49" s="10"/>
      <c r="P49" s="10"/>
      <c r="Q49" s="10"/>
      <c r="R49" s="10">
        <v>4</v>
      </c>
    </row>
    <row r="50" spans="1:18" ht="45">
      <c r="A50" s="8" t="s">
        <v>146</v>
      </c>
      <c r="B50" s="8">
        <v>1300505</v>
      </c>
      <c r="C50" s="9" t="s">
        <v>47</v>
      </c>
      <c r="D50" s="8" t="s">
        <v>17</v>
      </c>
      <c r="E50" s="8" t="s">
        <v>18</v>
      </c>
      <c r="F50" s="8" t="s">
        <v>19</v>
      </c>
      <c r="G50" s="10"/>
      <c r="H50" s="11"/>
      <c r="I50" s="10"/>
      <c r="J50" s="11"/>
      <c r="K50" s="10"/>
      <c r="L50" s="10"/>
      <c r="M50" s="10"/>
      <c r="N50" s="10"/>
      <c r="O50" s="10"/>
      <c r="P50" s="10"/>
      <c r="Q50" s="10"/>
      <c r="R50" s="10"/>
    </row>
    <row r="51" spans="1:18">
      <c r="A51" s="8" t="s">
        <v>147</v>
      </c>
      <c r="B51" s="8">
        <v>5000556</v>
      </c>
      <c r="C51" s="8" t="s">
        <v>46</v>
      </c>
      <c r="D51" s="8" t="s">
        <v>17</v>
      </c>
      <c r="E51" s="8" t="s">
        <v>18</v>
      </c>
      <c r="F51" s="8" t="s">
        <v>19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>
        <v>4</v>
      </c>
    </row>
    <row r="53" spans="1:18" ht="21">
      <c r="A53" s="31" t="s">
        <v>155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 ht="30">
      <c r="A54" s="7" t="s">
        <v>118</v>
      </c>
      <c r="B54" s="7" t="s">
        <v>117</v>
      </c>
      <c r="C54" s="7" t="s">
        <v>5</v>
      </c>
      <c r="D54" s="7" t="s">
        <v>6</v>
      </c>
      <c r="E54" s="7" t="s">
        <v>7</v>
      </c>
      <c r="F54" s="7" t="s">
        <v>8</v>
      </c>
      <c r="G54" s="6">
        <v>2010</v>
      </c>
      <c r="H54" s="6">
        <v>2011</v>
      </c>
      <c r="I54" s="6">
        <v>2012</v>
      </c>
      <c r="J54" s="6">
        <v>2013</v>
      </c>
      <c r="K54" s="6">
        <v>2014</v>
      </c>
      <c r="L54" s="6">
        <v>2015</v>
      </c>
      <c r="M54" s="6">
        <v>2016</v>
      </c>
      <c r="N54" s="6">
        <v>2017</v>
      </c>
      <c r="O54" s="6">
        <v>2018</v>
      </c>
      <c r="P54" s="6">
        <v>2019</v>
      </c>
      <c r="Q54" s="6">
        <v>2020</v>
      </c>
      <c r="R54" s="6">
        <v>2021</v>
      </c>
    </row>
    <row r="55" spans="1:18">
      <c r="A55" s="8" t="s">
        <v>133</v>
      </c>
      <c r="B55" s="8">
        <v>1134798</v>
      </c>
      <c r="C55" s="8" t="s">
        <v>25</v>
      </c>
      <c r="D55" s="8" t="s">
        <v>21</v>
      </c>
      <c r="E55" s="8" t="s">
        <v>18</v>
      </c>
      <c r="F55" s="8" t="s">
        <v>69</v>
      </c>
      <c r="G55" s="10"/>
      <c r="H55" s="11"/>
      <c r="I55" s="10"/>
      <c r="J55" s="11"/>
      <c r="K55" s="10"/>
      <c r="L55" s="10"/>
      <c r="M55" s="10"/>
      <c r="N55" s="10"/>
      <c r="O55" s="10"/>
      <c r="P55" s="10"/>
      <c r="Q55" s="10"/>
      <c r="R55" s="10"/>
    </row>
    <row r="56" spans="1:18">
      <c r="A56" s="8" t="s">
        <v>134</v>
      </c>
      <c r="B56" s="8">
        <v>113345</v>
      </c>
      <c r="C56" s="8" t="s">
        <v>40</v>
      </c>
      <c r="D56" s="8" t="s">
        <v>36</v>
      </c>
      <c r="E56" s="8" t="s">
        <v>18</v>
      </c>
      <c r="F56" s="8" t="s">
        <v>69</v>
      </c>
      <c r="G56" s="10"/>
      <c r="H56" s="11"/>
      <c r="I56" s="10"/>
      <c r="J56" s="11"/>
      <c r="K56" s="10"/>
      <c r="L56" s="10"/>
      <c r="M56" s="10"/>
      <c r="N56" s="10"/>
      <c r="O56" s="10"/>
      <c r="P56" s="10"/>
      <c r="Q56" s="10"/>
      <c r="R56" s="10"/>
    </row>
    <row r="57" spans="1:18">
      <c r="A57" s="8" t="s">
        <v>135</v>
      </c>
      <c r="B57" s="8">
        <v>1382798</v>
      </c>
      <c r="C57" s="8" t="s">
        <v>32</v>
      </c>
      <c r="D57" s="8" t="s">
        <v>17</v>
      </c>
      <c r="E57" s="8" t="s">
        <v>18</v>
      </c>
      <c r="F57" s="8" t="s">
        <v>19</v>
      </c>
      <c r="G57" s="10"/>
      <c r="H57" s="11"/>
      <c r="I57" s="10"/>
      <c r="J57" s="11"/>
      <c r="K57" s="10"/>
      <c r="L57" s="10"/>
      <c r="M57" s="10"/>
      <c r="N57" s="10"/>
      <c r="O57" s="10"/>
      <c r="P57" s="10"/>
      <c r="Q57" s="10"/>
      <c r="R57" s="10"/>
    </row>
    <row r="58" spans="1:18">
      <c r="A58" s="8" t="s">
        <v>136</v>
      </c>
      <c r="B58" s="8">
        <v>1385714</v>
      </c>
      <c r="C58" s="8" t="s">
        <v>51</v>
      </c>
      <c r="D58" s="8" t="s">
        <v>17</v>
      </c>
      <c r="E58" s="8" t="s">
        <v>18</v>
      </c>
      <c r="F58" s="8" t="s">
        <v>19</v>
      </c>
      <c r="G58" s="10"/>
      <c r="H58" s="11"/>
      <c r="I58" s="10"/>
      <c r="J58" s="11"/>
      <c r="K58" s="10"/>
      <c r="L58" s="10"/>
      <c r="M58" s="10"/>
      <c r="N58" s="10"/>
      <c r="O58" s="10"/>
      <c r="P58" s="10"/>
      <c r="Q58" s="10"/>
      <c r="R58" s="10">
        <v>5</v>
      </c>
    </row>
    <row r="59" spans="1:18">
      <c r="A59" s="8" t="s">
        <v>137</v>
      </c>
      <c r="B59" s="8">
        <v>1382797</v>
      </c>
      <c r="C59" s="8" t="s">
        <v>66</v>
      </c>
      <c r="D59" s="8" t="s">
        <v>17</v>
      </c>
      <c r="E59" s="8" t="s">
        <v>18</v>
      </c>
      <c r="F59" s="8" t="s">
        <v>19</v>
      </c>
      <c r="G59" s="10"/>
      <c r="H59" s="11"/>
      <c r="I59" s="10"/>
      <c r="J59" s="11"/>
      <c r="K59" s="10"/>
      <c r="L59" s="10"/>
      <c r="M59" s="10"/>
      <c r="N59" s="10"/>
      <c r="O59" s="10"/>
      <c r="P59" s="10"/>
      <c r="Q59" s="10"/>
      <c r="R59" s="10"/>
    </row>
    <row r="60" spans="1:18">
      <c r="A60" s="8" t="s">
        <v>138</v>
      </c>
      <c r="B60" s="8">
        <v>1150788</v>
      </c>
      <c r="C60" s="8" t="s">
        <v>50</v>
      </c>
      <c r="D60" s="8" t="s">
        <v>17</v>
      </c>
      <c r="E60" s="8" t="s">
        <v>18</v>
      </c>
      <c r="F60" s="8" t="s">
        <v>19</v>
      </c>
      <c r="G60" s="10"/>
      <c r="H60" s="11"/>
      <c r="I60" s="10"/>
      <c r="J60" s="11"/>
      <c r="K60" s="10"/>
      <c r="L60" s="10"/>
      <c r="M60" s="10"/>
      <c r="N60" s="10"/>
      <c r="O60" s="10"/>
      <c r="P60" s="10"/>
      <c r="Q60" s="10"/>
      <c r="R60" s="10"/>
    </row>
    <row r="61" spans="1:18">
      <c r="A61" s="8" t="s">
        <v>139</v>
      </c>
      <c r="B61" s="8">
        <v>1468910</v>
      </c>
      <c r="C61" s="8" t="s">
        <v>140</v>
      </c>
      <c r="D61" s="8" t="s">
        <v>17</v>
      </c>
      <c r="E61" s="8" t="s">
        <v>18</v>
      </c>
      <c r="F61" s="8" t="s">
        <v>19</v>
      </c>
      <c r="G61" s="10"/>
      <c r="H61" s="11"/>
      <c r="I61" s="10"/>
      <c r="J61" s="11"/>
      <c r="K61" s="10"/>
      <c r="L61" s="10"/>
      <c r="M61" s="10"/>
      <c r="N61" s="10"/>
      <c r="O61" s="10"/>
      <c r="P61" s="10"/>
      <c r="Q61" s="10"/>
      <c r="R61" s="10"/>
    </row>
    <row r="62" spans="1:18">
      <c r="A62" s="8" t="s">
        <v>141</v>
      </c>
      <c r="B62" s="8">
        <v>120174</v>
      </c>
      <c r="C62" s="8" t="s">
        <v>45</v>
      </c>
      <c r="D62" s="8" t="s">
        <v>17</v>
      </c>
      <c r="E62" s="8" t="s">
        <v>18</v>
      </c>
      <c r="F62" s="8" t="s">
        <v>19</v>
      </c>
      <c r="G62" s="10"/>
      <c r="H62" s="11"/>
      <c r="I62" s="10"/>
      <c r="J62" s="11"/>
      <c r="K62" s="10"/>
      <c r="L62" s="10"/>
      <c r="M62" s="10"/>
      <c r="N62" s="10"/>
      <c r="O62" s="10"/>
      <c r="P62" s="10"/>
      <c r="Q62" s="10"/>
      <c r="R62" s="10" t="s">
        <v>149</v>
      </c>
    </row>
    <row r="63" spans="1:18">
      <c r="A63" s="8" t="s">
        <v>142</v>
      </c>
      <c r="B63" s="8">
        <v>1296468</v>
      </c>
      <c r="C63" s="8" t="s">
        <v>16</v>
      </c>
      <c r="D63" s="8" t="s">
        <v>17</v>
      </c>
      <c r="E63" s="8" t="s">
        <v>18</v>
      </c>
      <c r="F63" s="8" t="s">
        <v>19</v>
      </c>
      <c r="G63" s="10"/>
      <c r="H63" s="11"/>
      <c r="I63" s="10"/>
      <c r="J63" s="11"/>
      <c r="K63" s="10"/>
      <c r="L63" s="10"/>
      <c r="M63" s="10"/>
      <c r="N63" s="10">
        <v>2</v>
      </c>
      <c r="O63" s="10"/>
      <c r="P63" s="10"/>
      <c r="Q63" s="10"/>
      <c r="R63" s="10"/>
    </row>
    <row r="64" spans="1:18">
      <c r="A64" s="8" t="s">
        <v>143</v>
      </c>
      <c r="B64" s="8">
        <v>120176</v>
      </c>
      <c r="C64" s="8" t="s">
        <v>41</v>
      </c>
      <c r="D64" s="8" t="s">
        <v>17</v>
      </c>
      <c r="E64" s="8" t="s">
        <v>18</v>
      </c>
      <c r="F64" s="8" t="s">
        <v>19</v>
      </c>
      <c r="G64" s="10"/>
      <c r="H64" s="11"/>
      <c r="I64" s="10"/>
      <c r="J64" s="11"/>
      <c r="K64" s="10"/>
      <c r="L64" s="10"/>
      <c r="M64" s="10"/>
      <c r="N64" s="10"/>
      <c r="O64" s="10"/>
      <c r="P64" s="10"/>
      <c r="Q64" s="10"/>
      <c r="R64" s="10"/>
    </row>
    <row r="65" spans="1:18">
      <c r="A65" s="8" t="s">
        <v>144</v>
      </c>
      <c r="B65" s="8">
        <v>113349</v>
      </c>
      <c r="C65" s="8" t="s">
        <v>30</v>
      </c>
      <c r="D65" s="8" t="s">
        <v>17</v>
      </c>
      <c r="E65" s="8" t="s">
        <v>18</v>
      </c>
      <c r="F65" s="8" t="s">
        <v>19</v>
      </c>
      <c r="G65" s="10"/>
      <c r="H65" s="11"/>
      <c r="I65" s="10"/>
      <c r="J65" s="11"/>
      <c r="K65" s="10"/>
      <c r="L65" s="10"/>
      <c r="M65" s="10"/>
      <c r="N65" s="10">
        <v>3</v>
      </c>
      <c r="O65" s="10"/>
      <c r="P65" s="10"/>
      <c r="Q65" s="10"/>
      <c r="R65" s="10" t="s">
        <v>149</v>
      </c>
    </row>
    <row r="66" spans="1:18">
      <c r="A66" s="8" t="s">
        <v>145</v>
      </c>
      <c r="B66" s="8">
        <v>113347</v>
      </c>
      <c r="C66" s="8" t="s">
        <v>26</v>
      </c>
      <c r="D66" s="8" t="s">
        <v>17</v>
      </c>
      <c r="E66" s="8" t="s">
        <v>18</v>
      </c>
      <c r="F66" s="8" t="s">
        <v>19</v>
      </c>
      <c r="G66" s="10"/>
      <c r="H66" s="11"/>
      <c r="I66" s="10"/>
      <c r="J66" s="11"/>
      <c r="K66" s="10"/>
      <c r="L66" s="10"/>
      <c r="M66" s="10"/>
      <c r="N66" s="10"/>
      <c r="O66" s="10"/>
      <c r="P66" s="10"/>
      <c r="Q66" s="10"/>
      <c r="R66" s="10">
        <v>3</v>
      </c>
    </row>
    <row r="67" spans="1:18" ht="45">
      <c r="A67" s="8" t="s">
        <v>146</v>
      </c>
      <c r="B67" s="8">
        <v>1300505</v>
      </c>
      <c r="C67" s="9" t="s">
        <v>47</v>
      </c>
      <c r="D67" s="8" t="s">
        <v>17</v>
      </c>
      <c r="E67" s="8" t="s">
        <v>18</v>
      </c>
      <c r="F67" s="8" t="s">
        <v>19</v>
      </c>
      <c r="G67" s="10"/>
      <c r="H67" s="11"/>
      <c r="I67" s="10"/>
      <c r="J67" s="11"/>
      <c r="K67" s="10"/>
      <c r="L67" s="10"/>
      <c r="M67" s="10"/>
      <c r="N67" s="10"/>
      <c r="O67" s="10"/>
      <c r="P67" s="10"/>
      <c r="Q67" s="10"/>
      <c r="R67" s="10"/>
    </row>
    <row r="68" spans="1:18">
      <c r="A68" s="8" t="s">
        <v>147</v>
      </c>
      <c r="B68" s="8">
        <v>5000556</v>
      </c>
      <c r="C68" s="8" t="s">
        <v>46</v>
      </c>
      <c r="D68" s="8" t="s">
        <v>17</v>
      </c>
      <c r="E68" s="8" t="s">
        <v>18</v>
      </c>
      <c r="F68" s="8" t="s">
        <v>19</v>
      </c>
      <c r="G68" s="10"/>
      <c r="H68" s="11"/>
      <c r="I68" s="10"/>
      <c r="J68" s="11"/>
      <c r="K68" s="10"/>
      <c r="L68" s="10"/>
      <c r="M68" s="10"/>
      <c r="N68" s="10"/>
      <c r="O68" s="10"/>
      <c r="P68" s="10"/>
      <c r="Q68" s="10"/>
      <c r="R68" s="10">
        <v>2</v>
      </c>
    </row>
  </sheetData>
  <autoFilter ref="A2:F16">
    <sortState ref="A2:BQ377">
      <sortCondition ref="C1:C377"/>
    </sortState>
  </autoFilter>
  <mergeCells count="4">
    <mergeCell ref="A18:R18"/>
    <mergeCell ref="A36:R36"/>
    <mergeCell ref="A53:R53"/>
    <mergeCell ref="A1:S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CC</vt:lpstr>
      <vt:lpstr>CPC</vt:lpstr>
      <vt:lpstr>ENADE</vt:lpstr>
      <vt:lpstr>IDD</vt:lpstr>
      <vt:lpstr>IGC</vt:lpstr>
      <vt:lpstr>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cp:lastPrinted>2019-03-19T13:48:20Z</cp:lastPrinted>
  <dcterms:created xsi:type="dcterms:W3CDTF">2018-12-19T10:30:54Z</dcterms:created>
  <dcterms:modified xsi:type="dcterms:W3CDTF">2023-05-02T19:00:32Z</dcterms:modified>
</cp:coreProperties>
</file>