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14a5dc09ba4aaa1/Desktop/"/>
    </mc:Choice>
  </mc:AlternateContent>
  <xr:revisionPtr revIDLastSave="0" documentId="8_{C7EC7AED-A45F-4ED2-B1DD-0F48CCC1BC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1" sheetId="2" r:id="rId1"/>
    <sheet name="DADOS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2" l="1"/>
  <c r="C61" i="2"/>
  <c r="D61" i="2"/>
  <c r="E61" i="2"/>
  <c r="F61" i="2"/>
  <c r="G61" i="2"/>
  <c r="H61" i="2"/>
  <c r="I61" i="2"/>
  <c r="J61" i="2"/>
  <c r="B66" i="2"/>
  <c r="B97" i="1"/>
  <c r="B96" i="1"/>
  <c r="B25" i="2"/>
  <c r="C25" i="2"/>
  <c r="D25" i="2"/>
  <c r="E25" i="2"/>
  <c r="F25" i="2"/>
  <c r="C87" i="2"/>
  <c r="D87" i="2"/>
  <c r="E87" i="2"/>
  <c r="F87" i="2"/>
  <c r="B87" i="2"/>
  <c r="C82" i="2"/>
  <c r="D82" i="2"/>
  <c r="E82" i="2"/>
  <c r="B82" i="2"/>
  <c r="C72" i="2"/>
  <c r="D72" i="2"/>
  <c r="E72" i="2"/>
  <c r="F72" i="2"/>
  <c r="G72" i="2"/>
  <c r="H72" i="2"/>
  <c r="I72" i="2"/>
  <c r="J72" i="2"/>
  <c r="B72" i="2"/>
  <c r="C69" i="2"/>
  <c r="D69" i="2"/>
  <c r="E69" i="2"/>
  <c r="F69" i="2"/>
  <c r="G69" i="2"/>
  <c r="H69" i="2"/>
  <c r="I69" i="2"/>
  <c r="J69" i="2"/>
  <c r="B69" i="2"/>
  <c r="J66" i="2"/>
  <c r="I66" i="2"/>
  <c r="H66" i="2"/>
  <c r="G66" i="2"/>
  <c r="F66" i="2"/>
  <c r="D66" i="2"/>
  <c r="C66" i="2"/>
  <c r="E66" i="2"/>
  <c r="G78" i="2"/>
  <c r="F78" i="2"/>
  <c r="E78" i="2"/>
  <c r="D78" i="2"/>
  <c r="C78" i="2"/>
  <c r="B78" i="2"/>
  <c r="B57" i="2"/>
  <c r="E57" i="2"/>
  <c r="B14" i="2"/>
  <c r="B101" i="1"/>
  <c r="B100" i="1"/>
  <c r="B99" i="1"/>
  <c r="B98" i="1"/>
  <c r="B91" i="1"/>
  <c r="B92" i="1"/>
  <c r="B93" i="1"/>
  <c r="B94" i="1"/>
  <c r="B95" i="1"/>
  <c r="B90" i="1"/>
  <c r="B85" i="1"/>
  <c r="B86" i="1"/>
  <c r="B87" i="1"/>
  <c r="B88" i="1"/>
  <c r="B89" i="1"/>
  <c r="B84" i="1"/>
  <c r="B8" i="2"/>
  <c r="C8" i="2"/>
  <c r="D8" i="2"/>
  <c r="E8" i="2"/>
  <c r="F8" i="2"/>
  <c r="G8" i="2"/>
  <c r="H8" i="2"/>
  <c r="I8" i="2"/>
  <c r="C14" i="2"/>
  <c r="D14" i="2"/>
  <c r="E14" i="2"/>
  <c r="F14" i="2"/>
  <c r="G14" i="2"/>
  <c r="H14" i="2"/>
  <c r="I14" i="2"/>
  <c r="J14" i="2"/>
  <c r="B19" i="2"/>
  <c r="C19" i="2"/>
  <c r="D19" i="2"/>
  <c r="E19" i="2"/>
  <c r="F19" i="2"/>
  <c r="G19" i="2"/>
  <c r="H19" i="2"/>
  <c r="I19" i="2"/>
  <c r="J19" i="2"/>
  <c r="B30" i="2"/>
  <c r="C30" i="2"/>
  <c r="D30" i="2"/>
  <c r="E30" i="2"/>
  <c r="F30" i="2"/>
  <c r="G30" i="2"/>
  <c r="H30" i="2"/>
  <c r="I30" i="2"/>
  <c r="J30" i="2"/>
  <c r="B36" i="2"/>
  <c r="C36" i="2"/>
  <c r="D36" i="2"/>
  <c r="E36" i="2"/>
  <c r="F36" i="2"/>
  <c r="G36" i="2"/>
  <c r="H36" i="2"/>
  <c r="I36" i="2"/>
  <c r="J36" i="2"/>
  <c r="B39" i="2"/>
  <c r="C39" i="2"/>
  <c r="D39" i="2"/>
  <c r="E39" i="2"/>
  <c r="F39" i="2"/>
  <c r="G39" i="2"/>
  <c r="H39" i="2"/>
  <c r="I39" i="2"/>
  <c r="J39" i="2"/>
  <c r="B42" i="2"/>
  <c r="C42" i="2"/>
  <c r="D42" i="2"/>
  <c r="E42" i="2"/>
  <c r="F42" i="2"/>
  <c r="G42" i="2"/>
  <c r="H42" i="2"/>
  <c r="I42" i="2"/>
  <c r="J42" i="2"/>
  <c r="B45" i="2"/>
  <c r="C45" i="2"/>
  <c r="D45" i="2"/>
  <c r="E45" i="2"/>
  <c r="F45" i="2"/>
  <c r="G45" i="2"/>
  <c r="H45" i="2"/>
  <c r="I45" i="2"/>
  <c r="J45" i="2"/>
  <c r="B52" i="2"/>
  <c r="C52" i="2"/>
  <c r="D52" i="2"/>
  <c r="E52" i="2"/>
  <c r="F52" i="2"/>
  <c r="G52" i="2"/>
  <c r="H52" i="2"/>
  <c r="I52" i="2"/>
  <c r="J52" i="2"/>
  <c r="C57" i="2"/>
  <c r="D57" i="2"/>
  <c r="F57" i="2"/>
  <c r="K61" i="2" l="1"/>
  <c r="K57" i="2"/>
  <c r="K78" i="2"/>
  <c r="K25" i="2"/>
  <c r="K14" i="2"/>
  <c r="K19" i="2"/>
  <c r="K45" i="2"/>
  <c r="K36" i="2"/>
  <c r="K87" i="2"/>
  <c r="K30" i="2"/>
  <c r="K72" i="2"/>
  <c r="K39" i="2"/>
  <c r="K69" i="2"/>
  <c r="K52" i="2"/>
  <c r="K82" i="2"/>
  <c r="K8" i="2"/>
  <c r="K66" i="2"/>
  <c r="K42" i="2"/>
  <c r="K48" i="2" l="1"/>
  <c r="K75" i="2"/>
  <c r="K9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Marli</author>
    <author>Andrea</author>
  </authors>
  <commentList>
    <comment ref="A9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 xml:space="preserve">EM: professor Ensino Médio
ET: professor de curso técnico na área de formação
ES: professor Ensino Superior
</t>
        </r>
      </text>
    </comment>
    <comment ref="A20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Devem ser informados a quantidade de cada modalidade cursada
Esp: especialização, carga horária mínima de 360 horas
Mest: Mestrado
CF: Curso de formação na área com duração de, no mínimo, 20 horas. No máximo 7 cursos.</t>
        </r>
      </text>
    </comment>
    <comment ref="A26" authorId="0" shapeId="0" xr:uid="{00000000-0006-0000-0000-000003000000}">
      <text>
        <r>
          <rPr>
            <b/>
            <sz val="9"/>
            <color indexed="81"/>
            <rFont val="Calibri"/>
            <family val="2"/>
          </rPr>
          <t>Inserir em cada coluna o numeral 1, que deverá corresponder a uma monitoria exercida, cada qual com seu respectivo documento comprobatório</t>
        </r>
      </text>
    </comment>
    <comment ref="A31" authorId="0" shapeId="0" xr:uid="{00000000-0006-0000-0000-000004000000}">
      <text>
        <r>
          <rPr>
            <b/>
            <sz val="9"/>
            <color indexed="81"/>
            <rFont val="Calibri"/>
            <family val="2"/>
          </rPr>
          <t>PG: tempo de permanência no atual nível do PPGCF-UFSM (mestrado ou doutorado) -</t>
        </r>
        <r>
          <rPr>
            <b/>
            <u/>
            <sz val="9"/>
            <color indexed="81"/>
            <rFont val="Calibri"/>
            <family val="2"/>
          </rPr>
          <t xml:space="preserve"> Preencher somente em editais de seleção de bolsas.</t>
        </r>
        <r>
          <rPr>
            <b/>
            <sz val="9"/>
            <color indexed="81"/>
            <rFont val="Calibri"/>
            <family val="2"/>
          </rPr>
          <t xml:space="preserve"> 
IC: iniciação científica, com ou sem bolsa.
EXT/EC: extensão com ou sem bolsa (EXT) OU estágio extra-curricular (EC).
ELO: Estágio em laboratório de pesquisa de orientador do PPGCF/UFSM, após a graduação
ELNO: Estágio em laboratório de pesquisa de professor da UFSM, não vinculado ao PPGCF/UFSM, após a graduação.</t>
        </r>
      </text>
    </comment>
    <comment ref="A32" authorId="0" shapeId="0" xr:uid="{00000000-0006-0000-0000-000005000000}">
      <text>
        <r>
          <rPr>
            <b/>
            <sz val="9"/>
            <color indexed="81"/>
            <rFont val="Calibri"/>
            <family val="2"/>
          </rPr>
          <t>Caso o candidato tenha exercido mais de um tipo de atividade no mesmo período, deverá optar por uma delas para atribuição da pontuação.</t>
        </r>
      </text>
    </comment>
    <comment ref="A3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AUTORIA
Autor: no caso de ser primeiro autor 
Co-autor: nos demais casos
ABRANGÊNCIA
E/R:  estadual e/ou regional
Nac:  nacional
Int: internacional</t>
        </r>
      </text>
    </comment>
    <comment ref="A53" authorId="0" shapeId="0" xr:uid="{00000000-0006-0000-0000-000007000000}">
      <text>
        <r>
          <rPr>
            <b/>
            <sz val="9"/>
            <color indexed="81"/>
            <rFont val="Calibri"/>
            <family val="2"/>
          </rPr>
          <t xml:space="preserve">ABRANGENCIA
E/R: estadual e/ou regional
Nac: nacional
Int: internacional
</t>
        </r>
      </text>
    </comment>
    <comment ref="A67" authorId="1" shapeId="0" xr:uid="{00000000-0006-0000-0000-000008000000}">
      <text>
        <r>
          <rPr>
            <b/>
            <sz val="11"/>
            <color indexed="81"/>
            <rFont val="Calibri"/>
            <family val="2"/>
          </rPr>
          <t>Indicar a posição na lista de autores do artigo e a classificação do periódico, de acordo com o WebQualis</t>
        </r>
      </text>
    </comment>
    <comment ref="A8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Par: Patente Registrada
Pat: Patente em trâmite para registro.
ProT: Produto Tecnológico
</t>
        </r>
      </text>
    </comment>
    <comment ref="A8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Ori: orientação de TCC
Co-ori: co-orientação de TCC
</t>
        </r>
      </text>
    </comment>
  </commentList>
</comments>
</file>

<file path=xl/sharedStrings.xml><?xml version="1.0" encoding="utf-8"?>
<sst xmlns="http://schemas.openxmlformats.org/spreadsheetml/2006/main" count="182" uniqueCount="102">
  <si>
    <t>Tipo</t>
  </si>
  <si>
    <t>mês</t>
  </si>
  <si>
    <t>Pontos</t>
  </si>
  <si>
    <t>EM</t>
  </si>
  <si>
    <t>ES</t>
  </si>
  <si>
    <t xml:space="preserve">anos </t>
  </si>
  <si>
    <t>pontos</t>
  </si>
  <si>
    <t xml:space="preserve">Pontos </t>
  </si>
  <si>
    <t>Esp</t>
  </si>
  <si>
    <t>Mest</t>
  </si>
  <si>
    <t>Nac</t>
  </si>
  <si>
    <t>Int</t>
  </si>
  <si>
    <t>Outras atividades</t>
  </si>
  <si>
    <t>TCC</t>
  </si>
  <si>
    <t>Cap</t>
  </si>
  <si>
    <t>Par</t>
  </si>
  <si>
    <t>Pat</t>
  </si>
  <si>
    <t>Produção científica</t>
  </si>
  <si>
    <t>itens</t>
  </si>
  <si>
    <t xml:space="preserve">NOME DO ALUNO:                                                                                                                                                DATA: </t>
  </si>
  <si>
    <t xml:space="preserve">Tipo </t>
  </si>
  <si>
    <t>Doc nº</t>
  </si>
  <si>
    <t>Total</t>
  </si>
  <si>
    <t xml:space="preserve">IC </t>
  </si>
  <si>
    <t>Doc  nº</t>
  </si>
  <si>
    <t>Itens</t>
  </si>
  <si>
    <t>Quantidade</t>
  </si>
  <si>
    <t>1. Atividades de ensino</t>
  </si>
  <si>
    <t>4. Monitoria voluntária ou remunerada</t>
  </si>
  <si>
    <t>Monitoria</t>
  </si>
  <si>
    <t>ELO</t>
  </si>
  <si>
    <t>ELNO</t>
  </si>
  <si>
    <t>Meses</t>
  </si>
  <si>
    <t>8. Participação em comissão organizadora de eventos científicos</t>
  </si>
  <si>
    <t xml:space="preserve">Meses trabalhados </t>
  </si>
  <si>
    <t>2. Atividade profissional na área de formação</t>
  </si>
  <si>
    <t>3. Formação profissional</t>
  </si>
  <si>
    <t>5. Bolsas de pesquisa/extensão ou participação voluntária</t>
  </si>
  <si>
    <t>Tempo (meses)</t>
  </si>
  <si>
    <t>6. Apresentação de trabalho em congressos e simpósios</t>
  </si>
  <si>
    <t>7. Apresentação oral de trabalho em congresso</t>
  </si>
  <si>
    <t>Meses trabalhados</t>
  </si>
  <si>
    <t>CF</t>
  </si>
  <si>
    <t>Parciais</t>
  </si>
  <si>
    <t>DATA:</t>
  </si>
  <si>
    <t>ET</t>
  </si>
  <si>
    <t>2. Atividade Profissional</t>
  </si>
  <si>
    <t>4. Monitoria Voluntária ou Remunerada</t>
  </si>
  <si>
    <t>6. Participação em Congresso e simpósios</t>
  </si>
  <si>
    <t>7. Apresentação oral de trabalhos em congressos</t>
  </si>
  <si>
    <t xml:space="preserve">E/R </t>
  </si>
  <si>
    <t xml:space="preserve">Total </t>
  </si>
  <si>
    <t>TOTAL GERAL</t>
  </si>
  <si>
    <t>Autor E/R</t>
  </si>
  <si>
    <t>Autor Nac</t>
  </si>
  <si>
    <t>Autor Int</t>
  </si>
  <si>
    <t>Co-aut E/R</t>
  </si>
  <si>
    <t>Co-aut Nac</t>
  </si>
  <si>
    <t>Co-aut Int</t>
  </si>
  <si>
    <t>ProT</t>
  </si>
  <si>
    <t>Ori</t>
  </si>
  <si>
    <t>Co-ori</t>
  </si>
  <si>
    <t>tipo</t>
  </si>
  <si>
    <t>Orientação e Co-orientação de TCC</t>
  </si>
  <si>
    <t>Programa de Pós-Graduação em Ciências Farmacêuticas - PPGCF/UFSM</t>
  </si>
  <si>
    <t>EXT/EC</t>
  </si>
  <si>
    <t>9. Autoria de capítulo de livro técnico, com ISBN</t>
  </si>
  <si>
    <t>10. Produção científica</t>
  </si>
  <si>
    <t>11. Participação em banca de trabalho de conclusão de curso</t>
  </si>
  <si>
    <t>12. Patentes e produtos tecnológicos</t>
  </si>
  <si>
    <t>13. Orientação e Co-orientação de Trabalho de Conclusão de Curso de graduação</t>
  </si>
  <si>
    <t>PATENTES</t>
  </si>
  <si>
    <t>1º - JCR &gt; 4,00</t>
  </si>
  <si>
    <t>2º - JCR &gt; 4,00</t>
  </si>
  <si>
    <t>3º - JCR &gt; 4,00</t>
  </si>
  <si>
    <r>
      <rPr>
        <sz val="11"/>
        <color indexed="8"/>
        <rFont val="Calibri"/>
        <family val="2"/>
      </rPr>
      <t>≥</t>
    </r>
    <r>
      <rPr>
        <sz val="11"/>
        <color theme="1"/>
        <rFont val="Calibri"/>
        <family val="2"/>
        <scheme val="minor"/>
      </rPr>
      <t>4º  - JCR &gt; 4,00</t>
    </r>
  </si>
  <si>
    <t>1º - Sem JCR</t>
  </si>
  <si>
    <t>2º - Sem JCR</t>
  </si>
  <si>
    <t>3º - Sem JCR</t>
  </si>
  <si>
    <r>
      <rPr>
        <sz val="11"/>
        <color indexed="8"/>
        <rFont val="Calibri"/>
        <family val="2"/>
      </rPr>
      <t>≥</t>
    </r>
    <r>
      <rPr>
        <sz val="11"/>
        <color theme="1"/>
        <rFont val="Calibri"/>
        <family val="2"/>
        <scheme val="minor"/>
      </rPr>
      <t>4º  - Sem JCR</t>
    </r>
  </si>
  <si>
    <t xml:space="preserve">1º - JCR = 3,00 - 3,99 </t>
  </si>
  <si>
    <t xml:space="preserve">1º - JCR = 2,00 - 2,99 </t>
  </si>
  <si>
    <t xml:space="preserve">1º - JCR = 1,00 - 1,99 </t>
  </si>
  <si>
    <t xml:space="preserve">1º - JCR = 0,01 - 0,99 </t>
  </si>
  <si>
    <t xml:space="preserve">2º - JCR = 3,00 - 3,99 </t>
  </si>
  <si>
    <t xml:space="preserve">2º - JCR = 2,00 - 2,99 </t>
  </si>
  <si>
    <t xml:space="preserve">2º - JCR = 1,00 - 1,99 </t>
  </si>
  <si>
    <t xml:space="preserve">2º - JCR = 0,01 - 0,99 </t>
  </si>
  <si>
    <t xml:space="preserve">3º - JCR = 3,00 - 3,99 </t>
  </si>
  <si>
    <t xml:space="preserve">3º - JCR = 2,00 - 2,99 </t>
  </si>
  <si>
    <t xml:space="preserve">3º - JCR = 1,00 - 1,99 </t>
  </si>
  <si>
    <t xml:space="preserve">3º - JCR = 0,01 - 0,99 </t>
  </si>
  <si>
    <r>
      <rPr>
        <sz val="11"/>
        <color indexed="8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4º  - JCR = 3,00 - 3,99 </t>
    </r>
  </si>
  <si>
    <r>
      <rPr>
        <sz val="11"/>
        <color indexed="8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4º  - JCR = 2,00 - 2,99 </t>
    </r>
  </si>
  <si>
    <r>
      <rPr>
        <sz val="11"/>
        <color indexed="8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4º  - JCR = 1,00 - 1,99 </t>
    </r>
  </si>
  <si>
    <r>
      <rPr>
        <sz val="11"/>
        <color indexed="8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4º  - JCR = 0,01 - 0,99 </t>
    </r>
  </si>
  <si>
    <t>PG</t>
  </si>
  <si>
    <t>Tipos</t>
  </si>
  <si>
    <t>Planilha de Avaliação de Currículos - Aprovada na Reunião do Colegiado de 18/12/2014. Atualização: abril/2025</t>
  </si>
  <si>
    <t>5. Bolsas de pesquisa/extensão ou participação voluntária e tempo de permanência no PPGCF-UFSM</t>
  </si>
  <si>
    <t>Em língua estrangeira</t>
  </si>
  <si>
    <t>Em língua portuguesa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</si>
</sst>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8"/>
      <name val="Arial"/>
      <family val="2"/>
    </font>
    <font>
      <b/>
      <sz val="9"/>
      <color indexed="81"/>
      <name val="Tahoma"/>
      <family val="2"/>
    </font>
    <font>
      <b/>
      <sz val="9"/>
      <color indexed="81"/>
      <name val="Calibri"/>
      <family val="2"/>
    </font>
    <font>
      <sz val="11"/>
      <color indexed="8"/>
      <name val="Calibri"/>
      <family val="2"/>
    </font>
    <font>
      <b/>
      <sz val="11"/>
      <color indexed="81"/>
      <name val="Calibri"/>
      <family val="2"/>
    </font>
    <font>
      <b/>
      <sz val="14"/>
      <color indexed="8"/>
      <name val="Garamond"/>
      <family val="1"/>
    </font>
    <font>
      <sz val="14"/>
      <color indexed="8"/>
      <name val="Garamond"/>
      <family val="1"/>
    </font>
    <font>
      <sz val="14"/>
      <name val="Garamond"/>
      <family val="1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Garamond"/>
      <family val="1"/>
    </font>
    <font>
      <b/>
      <sz val="12"/>
      <name val="Calibri"/>
      <family val="2"/>
      <scheme val="minor"/>
    </font>
    <font>
      <sz val="11"/>
      <color rgb="FFFFFF00"/>
      <name val="Calibri"/>
      <family val="2"/>
      <scheme val="minor"/>
    </font>
    <font>
      <b/>
      <u/>
      <sz val="9"/>
      <color indexed="8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4" fillId="2" borderId="0" xfId="0" applyFont="1" applyFill="1" applyProtection="1">
      <protection locked="0"/>
    </xf>
    <xf numFmtId="0" fontId="15" fillId="0" borderId="0" xfId="0" applyFont="1"/>
    <xf numFmtId="0" fontId="16" fillId="0" borderId="0" xfId="0" applyFont="1"/>
    <xf numFmtId="0" fontId="0" fillId="3" borderId="1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2" borderId="2" xfId="0" applyFill="1" applyBorder="1" applyProtection="1">
      <protection locked="0"/>
    </xf>
    <xf numFmtId="0" fontId="17" fillId="4" borderId="3" xfId="0" applyFont="1" applyFill="1" applyBorder="1" applyProtection="1">
      <protection locked="0"/>
    </xf>
    <xf numFmtId="0" fontId="17" fillId="4" borderId="4" xfId="0" applyFon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18" fillId="2" borderId="0" xfId="0" applyFont="1" applyFill="1" applyProtection="1">
      <protection locked="0"/>
    </xf>
    <xf numFmtId="0" fontId="0" fillId="3" borderId="6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0" borderId="0" xfId="0" applyAlignment="1">
      <alignment horizontal="center"/>
    </xf>
    <xf numFmtId="0" fontId="19" fillId="0" borderId="0" xfId="0" applyFont="1" applyProtection="1">
      <protection locked="0"/>
    </xf>
    <xf numFmtId="0" fontId="0" fillId="3" borderId="8" xfId="0" applyFill="1" applyBorder="1" applyProtection="1">
      <protection locked="0"/>
    </xf>
    <xf numFmtId="0" fontId="17" fillId="4" borderId="9" xfId="0" applyFont="1" applyFill="1" applyBorder="1" applyProtection="1">
      <protection locked="0"/>
    </xf>
    <xf numFmtId="0" fontId="17" fillId="4" borderId="7" xfId="0" applyFont="1" applyFill="1" applyBorder="1" applyProtection="1">
      <protection locked="0"/>
    </xf>
    <xf numFmtId="0" fontId="20" fillId="4" borderId="7" xfId="0" applyFont="1" applyFill="1" applyBorder="1" applyProtection="1">
      <protection locked="0"/>
    </xf>
    <xf numFmtId="0" fontId="21" fillId="4" borderId="9" xfId="0" applyFont="1" applyFill="1" applyBorder="1" applyProtection="1">
      <protection locked="0"/>
    </xf>
    <xf numFmtId="0" fontId="21" fillId="4" borderId="7" xfId="0" applyFont="1" applyFill="1" applyBorder="1" applyProtection="1">
      <protection locked="0"/>
    </xf>
    <xf numFmtId="0" fontId="22" fillId="4" borderId="7" xfId="0" applyFont="1" applyFill="1" applyBorder="1" applyProtection="1">
      <protection locked="0"/>
    </xf>
    <xf numFmtId="0" fontId="14" fillId="4" borderId="7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0" fillId="2" borderId="0" xfId="0" applyFill="1" applyProtection="1">
      <protection hidden="1"/>
    </xf>
    <xf numFmtId="0" fontId="0" fillId="5" borderId="1" xfId="0" applyFill="1" applyBorder="1" applyProtection="1">
      <protection locked="0"/>
    </xf>
    <xf numFmtId="0" fontId="24" fillId="4" borderId="10" xfId="0" applyFont="1" applyFill="1" applyBorder="1" applyProtection="1">
      <protection locked="0"/>
    </xf>
    <xf numFmtId="0" fontId="24" fillId="4" borderId="11" xfId="0" applyFont="1" applyFill="1" applyBorder="1" applyProtection="1">
      <protection locked="0"/>
    </xf>
    <xf numFmtId="0" fontId="24" fillId="2" borderId="11" xfId="0" applyFont="1" applyFill="1" applyBorder="1" applyProtection="1">
      <protection locked="0"/>
    </xf>
    <xf numFmtId="0" fontId="24" fillId="2" borderId="12" xfId="0" applyFont="1" applyFill="1" applyBorder="1" applyProtection="1">
      <protection locked="0"/>
    </xf>
    <xf numFmtId="0" fontId="24" fillId="2" borderId="13" xfId="0" applyFont="1" applyFill="1" applyBorder="1" applyProtection="1">
      <protection locked="0"/>
    </xf>
    <xf numFmtId="0" fontId="24" fillId="2" borderId="14" xfId="0" applyFont="1" applyFill="1" applyBorder="1" applyProtection="1">
      <protection locked="0"/>
    </xf>
    <xf numFmtId="0" fontId="24" fillId="4" borderId="15" xfId="0" applyFont="1" applyFill="1" applyBorder="1" applyProtection="1">
      <protection locked="0"/>
    </xf>
    <xf numFmtId="0" fontId="24" fillId="4" borderId="16" xfId="0" applyFont="1" applyFill="1" applyBorder="1" applyAlignment="1" applyProtection="1">
      <alignment horizontal="left"/>
      <protection locked="0"/>
    </xf>
    <xf numFmtId="0" fontId="24" fillId="2" borderId="17" xfId="0" applyFont="1" applyFill="1" applyBorder="1" applyProtection="1">
      <protection locked="0"/>
    </xf>
    <xf numFmtId="0" fontId="25" fillId="0" borderId="17" xfId="0" applyFont="1" applyBorder="1" applyProtection="1">
      <protection locked="0"/>
    </xf>
    <xf numFmtId="0" fontId="24" fillId="0" borderId="17" xfId="0" applyFont="1" applyBorder="1" applyProtection="1">
      <protection hidden="1"/>
    </xf>
    <xf numFmtId="0" fontId="24" fillId="2" borderId="11" xfId="0" applyFont="1" applyFill="1" applyBorder="1" applyProtection="1">
      <protection hidden="1"/>
    </xf>
    <xf numFmtId="0" fontId="24" fillId="0" borderId="18" xfId="0" applyFont="1" applyBorder="1" applyProtection="1">
      <protection locked="0"/>
    </xf>
    <xf numFmtId="0" fontId="24" fillId="0" borderId="19" xfId="0" applyFont="1" applyBorder="1" applyProtection="1">
      <protection locked="0"/>
    </xf>
    <xf numFmtId="0" fontId="24" fillId="2" borderId="20" xfId="0" applyFont="1" applyFill="1" applyBorder="1" applyProtection="1">
      <protection locked="0"/>
    </xf>
    <xf numFmtId="0" fontId="24" fillId="4" borderId="16" xfId="0" applyFont="1" applyFill="1" applyBorder="1" applyProtection="1">
      <protection locked="0"/>
    </xf>
    <xf numFmtId="0" fontId="24" fillId="0" borderId="1" xfId="0" applyFont="1" applyBorder="1" applyProtection="1">
      <protection locked="0"/>
    </xf>
    <xf numFmtId="0" fontId="24" fillId="0" borderId="0" xfId="0" applyFont="1" applyProtection="1">
      <protection hidden="1"/>
    </xf>
    <xf numFmtId="0" fontId="24" fillId="2" borderId="21" xfId="0" applyFont="1" applyFill="1" applyBorder="1" applyProtection="1">
      <protection locked="0"/>
    </xf>
    <xf numFmtId="0" fontId="24" fillId="0" borderId="0" xfId="0" applyFont="1" applyProtection="1">
      <protection locked="0"/>
    </xf>
    <xf numFmtId="0" fontId="24" fillId="4" borderId="1" xfId="0" applyFont="1" applyFill="1" applyBorder="1" applyProtection="1">
      <protection locked="0"/>
    </xf>
    <xf numFmtId="0" fontId="24" fillId="2" borderId="18" xfId="0" applyFont="1" applyFill="1" applyBorder="1" applyProtection="1">
      <protection locked="0"/>
    </xf>
    <xf numFmtId="0" fontId="24" fillId="2" borderId="22" xfId="0" applyFont="1" applyFill="1" applyBorder="1" applyProtection="1">
      <protection locked="0"/>
    </xf>
    <xf numFmtId="0" fontId="24" fillId="6" borderId="14" xfId="0" applyFont="1" applyFill="1" applyBorder="1" applyProtection="1">
      <protection hidden="1"/>
    </xf>
    <xf numFmtId="0" fontId="0" fillId="0" borderId="0" xfId="0" applyProtection="1">
      <protection hidden="1"/>
    </xf>
    <xf numFmtId="0" fontId="24" fillId="2" borderId="21" xfId="0" applyFont="1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24" fillId="0" borderId="0" xfId="0" applyFont="1" applyProtection="1">
      <protection locked="0" hidden="1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4" fillId="4" borderId="1" xfId="0" applyFont="1" applyFill="1" applyBorder="1" applyAlignment="1" applyProtection="1">
      <alignment horizontal="right"/>
      <protection locked="0"/>
    </xf>
    <xf numFmtId="0" fontId="0" fillId="3" borderId="24" xfId="0" applyFill="1" applyBorder="1" applyProtection="1">
      <protection hidden="1"/>
    </xf>
    <xf numFmtId="0" fontId="0" fillId="2" borderId="14" xfId="0" applyFill="1" applyBorder="1" applyProtection="1">
      <protection hidden="1"/>
    </xf>
    <xf numFmtId="0" fontId="0" fillId="2" borderId="24" xfId="0" applyFill="1" applyBorder="1" applyProtection="1">
      <protection hidden="1"/>
    </xf>
    <xf numFmtId="0" fontId="0" fillId="2" borderId="25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3" borderId="26" xfId="0" applyFill="1" applyBorder="1" applyProtection="1">
      <protection hidden="1"/>
    </xf>
    <xf numFmtId="0" fontId="0" fillId="2" borderId="26" xfId="0" applyFill="1" applyBorder="1" applyProtection="1">
      <protection hidden="1"/>
    </xf>
    <xf numFmtId="0" fontId="0" fillId="2" borderId="27" xfId="0" applyFill="1" applyBorder="1" applyProtection="1">
      <protection hidden="1"/>
    </xf>
    <xf numFmtId="0" fontId="22" fillId="3" borderId="24" xfId="0" applyFont="1" applyFill="1" applyBorder="1" applyProtection="1">
      <protection hidden="1"/>
    </xf>
    <xf numFmtId="0" fontId="22" fillId="2" borderId="24" xfId="0" applyFont="1" applyFill="1" applyBorder="1" applyProtection="1">
      <protection hidden="1"/>
    </xf>
    <xf numFmtId="0" fontId="0" fillId="3" borderId="13" xfId="0" applyFill="1" applyBorder="1" applyProtection="1">
      <protection hidden="1"/>
    </xf>
    <xf numFmtId="0" fontId="0" fillId="2" borderId="28" xfId="0" applyFill="1" applyBorder="1" applyProtection="1">
      <protection hidden="1"/>
    </xf>
    <xf numFmtId="0" fontId="24" fillId="6" borderId="1" xfId="0" applyFont="1" applyFill="1" applyBorder="1" applyProtection="1">
      <protection hidden="1"/>
    </xf>
    <xf numFmtId="0" fontId="14" fillId="4" borderId="1" xfId="0" applyFont="1" applyFill="1" applyBorder="1" applyProtection="1">
      <protection hidden="1"/>
    </xf>
    <xf numFmtId="0" fontId="24" fillId="6" borderId="26" xfId="0" applyFont="1" applyFill="1" applyBorder="1" applyProtection="1">
      <protection hidden="1"/>
    </xf>
    <xf numFmtId="0" fontId="9" fillId="7" borderId="0" xfId="0" applyFont="1" applyFill="1" applyAlignment="1" applyProtection="1">
      <alignment horizontal="left"/>
      <protection locked="0"/>
    </xf>
    <xf numFmtId="0" fontId="10" fillId="7" borderId="0" xfId="0" applyFont="1" applyFill="1" applyAlignment="1" applyProtection="1">
      <alignment horizontal="left"/>
      <protection locked="0"/>
    </xf>
    <xf numFmtId="0" fontId="11" fillId="7" borderId="0" xfId="0" applyFont="1" applyFill="1" applyAlignment="1" applyProtection="1">
      <alignment horizontal="left"/>
      <protection locked="0"/>
    </xf>
    <xf numFmtId="0" fontId="26" fillId="7" borderId="0" xfId="0" applyFont="1" applyFill="1" applyAlignment="1" applyProtection="1">
      <alignment horizontal="left"/>
      <protection locked="0"/>
    </xf>
    <xf numFmtId="0" fontId="24" fillId="2" borderId="0" xfId="0" applyFont="1" applyFill="1" applyProtection="1">
      <protection locked="0"/>
    </xf>
    <xf numFmtId="0" fontId="0" fillId="2" borderId="25" xfId="0" applyFill="1" applyBorder="1" applyProtection="1">
      <protection locked="0"/>
    </xf>
    <xf numFmtId="0" fontId="13" fillId="0" borderId="0" xfId="0" applyFont="1" applyAlignment="1">
      <alignment horizontal="center"/>
    </xf>
    <xf numFmtId="0" fontId="24" fillId="4" borderId="16" xfId="0" applyFont="1" applyFill="1" applyBorder="1" applyProtection="1">
      <protection hidden="1"/>
    </xf>
    <xf numFmtId="0" fontId="24" fillId="4" borderId="1" xfId="0" applyFont="1" applyFill="1" applyBorder="1" applyProtection="1">
      <protection hidden="1"/>
    </xf>
    <xf numFmtId="0" fontId="27" fillId="4" borderId="1" xfId="0" applyFont="1" applyFill="1" applyBorder="1" applyProtection="1">
      <protection hidden="1"/>
    </xf>
    <xf numFmtId="0" fontId="19" fillId="4" borderId="1" xfId="0" applyFont="1" applyFill="1" applyBorder="1" applyProtection="1">
      <protection locked="0"/>
    </xf>
    <xf numFmtId="0" fontId="24" fillId="4" borderId="14" xfId="0" applyFont="1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28" fillId="2" borderId="0" xfId="0" applyFont="1" applyFill="1" applyProtection="1">
      <protection hidden="1"/>
    </xf>
    <xf numFmtId="0" fontId="0" fillId="0" borderId="1" xfId="0" applyBorder="1" applyProtection="1">
      <protection locked="0"/>
    </xf>
    <xf numFmtId="0" fontId="17" fillId="4" borderId="1" xfId="0" applyFont="1" applyFill="1" applyBorder="1" applyProtection="1">
      <protection locked="0"/>
    </xf>
    <xf numFmtId="0" fontId="0" fillId="0" borderId="1" xfId="0" applyBorder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4" dropStyle="combo" dx="22" fmlaLink="B9" fmlaRange="DADOS!$A$5:$A$8" noThreeD="1" sel="1" val="0"/>
</file>

<file path=xl/ctrlProps/ctrlProp10.xml><?xml version="1.0" encoding="utf-8"?>
<formControlPr xmlns="http://schemas.microsoft.com/office/spreadsheetml/2009/9/main" objectType="Drop" dropLines="5" dropStyle="combo" dx="22" fmlaLink="B31" fmlaRange="DADOS!$A$33:$A$38" noThreeD="1" sel="1" val="0"/>
</file>

<file path=xl/ctrlProps/ctrlProp100.xml><?xml version="1.0" encoding="utf-8"?>
<formControlPr xmlns="http://schemas.microsoft.com/office/spreadsheetml/2009/9/main" objectType="Drop" dropLines="32" dropStyle="combo" dx="22" fmlaLink="J73" fmlaRange="DADOS!$A$77:$A$101" noThreeD="1" sel="1" val="0"/>
</file>

<file path=xl/ctrlProps/ctrlProp101.xml><?xml version="1.0" encoding="utf-8"?>
<formControlPr xmlns="http://schemas.microsoft.com/office/spreadsheetml/2009/9/main" objectType="Drop" dropLines="32" dropStyle="combo" dx="22" fmlaLink="H70" fmlaRange="DADOS!$A$77:$A$101" noThreeD="1" sel="1" val="0"/>
</file>

<file path=xl/ctrlProps/ctrlProp102.xml><?xml version="1.0" encoding="utf-8"?>
<formControlPr xmlns="http://schemas.microsoft.com/office/spreadsheetml/2009/9/main" objectType="Drop" dropLines="3" dropStyle="combo" dx="22" fmlaLink="C88" fmlaRange="DADOS!$A$106:$A$108" noThreeD="1" sel="1" val="0"/>
</file>

<file path=xl/ctrlProps/ctrlProp103.xml><?xml version="1.0" encoding="utf-8"?>
<formControlPr xmlns="http://schemas.microsoft.com/office/spreadsheetml/2009/9/main" objectType="Drop" dropLines="3" dropStyle="combo" dx="22" fmlaLink="D88" fmlaRange="DADOS!$A$106:$A$108" noThreeD="1" sel="1" val="0"/>
</file>

<file path=xl/ctrlProps/ctrlProp104.xml><?xml version="1.0" encoding="utf-8"?>
<formControlPr xmlns="http://schemas.microsoft.com/office/spreadsheetml/2009/9/main" objectType="Drop" dropLines="4" dropStyle="combo" dx="22" fmlaLink="B83" fmlaRange="DADOS!$G$67:$G$70" noThreeD="1" sel="1" val="0"/>
</file>

<file path=xl/ctrlProps/ctrlProp105.xml><?xml version="1.0" encoding="utf-8"?>
<formControlPr xmlns="http://schemas.microsoft.com/office/spreadsheetml/2009/9/main" objectType="Drop" dropLines="4" dropStyle="combo" dx="22" fmlaLink="C83" fmlaRange="DADOS!$G$67:$G$70" noThreeD="1" sel="1" val="0"/>
</file>

<file path=xl/ctrlProps/ctrlProp106.xml><?xml version="1.0" encoding="utf-8"?>
<formControlPr xmlns="http://schemas.microsoft.com/office/spreadsheetml/2009/9/main" objectType="Drop" dropLines="4" dropStyle="combo" dx="22" fmlaLink="D83" fmlaRange="DADOS!$G$67:$G$70" noThreeD="1" sel="1" val="0"/>
</file>

<file path=xl/ctrlProps/ctrlProp107.xml><?xml version="1.0" encoding="utf-8"?>
<formControlPr xmlns="http://schemas.microsoft.com/office/spreadsheetml/2009/9/main" objectType="Drop" dropLines="4" dropStyle="combo" dx="22" fmlaLink="E83" fmlaRange="DADOS!$G$67:$G$70" noThreeD="1" sel="1" val="0"/>
</file>

<file path=xl/ctrlProps/ctrlProp108.xml><?xml version="1.0" encoding="utf-8"?>
<formControlPr xmlns="http://schemas.microsoft.com/office/spreadsheetml/2009/9/main" objectType="Drop" dropLines="32" dropStyle="combo" dx="22" fmlaLink="B62" fmlaRange="DADOS!$A$112:$A$114" noThreeD="1" sel="1" val="0"/>
</file>

<file path=xl/ctrlProps/ctrlProp109.xml><?xml version="1.0" encoding="utf-8"?>
<formControlPr xmlns="http://schemas.microsoft.com/office/spreadsheetml/2009/9/main" objectType="Drop" dropLines="32" dropStyle="combo" dx="22" fmlaLink="C62" fmlaRange="DADOS!$A$112:$A$114" noThreeD="1" sel="1" val="0"/>
</file>

<file path=xl/ctrlProps/ctrlProp11.xml><?xml version="1.0" encoding="utf-8"?>
<formControlPr xmlns="http://schemas.microsoft.com/office/spreadsheetml/2009/9/main" objectType="Drop" dropLines="5" dropStyle="combo" dx="22" fmlaLink="C31" fmlaRange="DADOS!$A$33:$A$38" noThreeD="1" sel="1" val="0"/>
</file>

<file path=xl/ctrlProps/ctrlProp110.xml><?xml version="1.0" encoding="utf-8"?>
<formControlPr xmlns="http://schemas.microsoft.com/office/spreadsheetml/2009/9/main" objectType="Drop" dropLines="32" dropStyle="combo" dx="22" fmlaLink="F62" fmlaRange="DADOS!$A$112:$A$114" noThreeD="1" sel="1" val="0"/>
</file>

<file path=xl/ctrlProps/ctrlProp111.xml><?xml version="1.0" encoding="utf-8"?>
<formControlPr xmlns="http://schemas.microsoft.com/office/spreadsheetml/2009/9/main" objectType="Drop" dropLines="32" dropStyle="combo" dx="22" fmlaLink="E62" fmlaRange="DADOS!$A$112:$A$114" noThreeD="1" sel="1" val="0"/>
</file>

<file path=xl/ctrlProps/ctrlProp112.xml><?xml version="1.0" encoding="utf-8"?>
<formControlPr xmlns="http://schemas.microsoft.com/office/spreadsheetml/2009/9/main" objectType="Drop" dropLines="32" dropStyle="combo" dx="22" fmlaLink="J62" fmlaRange="DADOS!$A$112:$A$114" noThreeD="1" sel="1" val="0"/>
</file>

<file path=xl/ctrlProps/ctrlProp113.xml><?xml version="1.0" encoding="utf-8"?>
<formControlPr xmlns="http://schemas.microsoft.com/office/spreadsheetml/2009/9/main" objectType="Drop" dropLines="32" dropStyle="combo" dx="22" fmlaLink="G62" fmlaRange="DADOS!$A$112:$A$114" noThreeD="1" sel="1" val="0"/>
</file>

<file path=xl/ctrlProps/ctrlProp114.xml><?xml version="1.0" encoding="utf-8"?>
<formControlPr xmlns="http://schemas.microsoft.com/office/spreadsheetml/2009/9/main" objectType="Drop" dropLines="32" dropStyle="combo" dx="22" fmlaLink="D62" fmlaRange="DADOS!$A$112:$A$114" noThreeD="1" sel="1" val="0"/>
</file>

<file path=xl/ctrlProps/ctrlProp115.xml><?xml version="1.0" encoding="utf-8"?>
<formControlPr xmlns="http://schemas.microsoft.com/office/spreadsheetml/2009/9/main" objectType="Drop" dropLines="32" dropStyle="combo" dx="22" fmlaLink="H62" fmlaRange="DADOS!$A$112:$A$114" noThreeD="1" sel="1" val="0"/>
</file>

<file path=xl/ctrlProps/ctrlProp116.xml><?xml version="1.0" encoding="utf-8"?>
<formControlPr xmlns="http://schemas.microsoft.com/office/spreadsheetml/2009/9/main" objectType="Drop" dropLines="32" dropStyle="combo" dx="22" fmlaLink="I62" fmlaRange="DADOS!$A$112:$A$114" noThreeD="1" sel="1" val="0"/>
</file>

<file path=xl/ctrlProps/ctrlProp12.xml><?xml version="1.0" encoding="utf-8"?>
<formControlPr xmlns="http://schemas.microsoft.com/office/spreadsheetml/2009/9/main" objectType="Drop" dropLines="5" dropStyle="combo" dx="22" fmlaLink="D31" fmlaRange="DADOS!$A$33:$A$38" noThreeD="1" sel="1" val="0"/>
</file>

<file path=xl/ctrlProps/ctrlProp13.xml><?xml version="1.0" encoding="utf-8"?>
<formControlPr xmlns="http://schemas.microsoft.com/office/spreadsheetml/2009/9/main" objectType="Drop" dropLines="5" dropStyle="combo" dx="22" fmlaLink="E31" fmlaRange="DADOS!$A$33:$A$38" noThreeD="1" sel="1" val="0"/>
</file>

<file path=xl/ctrlProps/ctrlProp14.xml><?xml version="1.0" encoding="utf-8"?>
<formControlPr xmlns="http://schemas.microsoft.com/office/spreadsheetml/2009/9/main" objectType="Drop" dropLines="5" dropStyle="combo" dx="22" fmlaLink="F31" fmlaRange="DADOS!$A$33:$A$38" noThreeD="1" sel="1" val="0"/>
</file>

<file path=xl/ctrlProps/ctrlProp15.xml><?xml version="1.0" encoding="utf-8"?>
<formControlPr xmlns="http://schemas.microsoft.com/office/spreadsheetml/2009/9/main" objectType="Drop" dropLines="32" dropStyle="combo" dx="22" fmlaLink="B70" fmlaRange="DADOS!$A$77:$A$101" noThreeD="1" sel="1" val="0"/>
</file>

<file path=xl/ctrlProps/ctrlProp16.xml><?xml version="1.0" encoding="utf-8"?>
<formControlPr xmlns="http://schemas.microsoft.com/office/spreadsheetml/2009/9/main" objectType="Drop" dropLines="32" dropStyle="combo" dx="22" fmlaLink="C70" fmlaRange="DADOS!$A$77:$A$101" noThreeD="1" sel="1" val="0"/>
</file>

<file path=xl/ctrlProps/ctrlProp17.xml><?xml version="1.0" encoding="utf-8"?>
<formControlPr xmlns="http://schemas.microsoft.com/office/spreadsheetml/2009/9/main" objectType="Drop" dropLines="32" dropStyle="combo" dx="22" fmlaLink="D70" fmlaRange="DADOS!$A$77:$A$101" noThreeD="1" sel="1" val="0"/>
</file>

<file path=xl/ctrlProps/ctrlProp18.xml><?xml version="1.0" encoding="utf-8"?>
<formControlPr xmlns="http://schemas.microsoft.com/office/spreadsheetml/2009/9/main" objectType="Drop" dropLines="32" dropStyle="combo" dx="22" fmlaLink="E70" fmlaRange="DADOS!$A$77:$A$101" noThreeD="1" sel="1" val="0"/>
</file>

<file path=xl/ctrlProps/ctrlProp19.xml><?xml version="1.0" encoding="utf-8"?>
<formControlPr xmlns="http://schemas.microsoft.com/office/spreadsheetml/2009/9/main" objectType="Drop" dropLines="32" dropStyle="combo" dx="22" fmlaLink="F70" fmlaRange="DADOS!$A$77:$A$101" noThreeD="1" sel="1" val="0"/>
</file>

<file path=xl/ctrlProps/ctrlProp2.xml><?xml version="1.0" encoding="utf-8"?>
<formControlPr xmlns="http://schemas.microsoft.com/office/spreadsheetml/2009/9/main" objectType="Drop" dropLines="4" dropStyle="combo" dx="22" fmlaLink="C9" fmlaRange="DADOS!$A$5:$A$8" noThreeD="1" sel="1" val="0"/>
</file>

<file path=xl/ctrlProps/ctrlProp20.xml><?xml version="1.0" encoding="utf-8"?>
<formControlPr xmlns="http://schemas.microsoft.com/office/spreadsheetml/2009/9/main" objectType="Drop" dropLines="32" dropStyle="combo" dx="22" fmlaLink="G70" fmlaRange="DADOS!$A$77:$A$101" noThreeD="1" sel="1" val="0"/>
</file>

<file path=xl/ctrlProps/ctrlProp21.xml><?xml version="1.0" encoding="utf-8"?>
<formControlPr xmlns="http://schemas.microsoft.com/office/spreadsheetml/2009/9/main" objectType="Drop" dropLines="32" dropStyle="combo" dx="22" fmlaLink="I70" fmlaRange="DADOS!$A$77:$A$101" noThreeD="1" sel="1" val="0"/>
</file>

<file path=xl/ctrlProps/ctrlProp22.xml><?xml version="1.0" encoding="utf-8"?>
<formControlPr xmlns="http://schemas.microsoft.com/office/spreadsheetml/2009/9/main" objectType="Drop" dropLines="32" dropStyle="combo" dx="22" fmlaLink="J70" fmlaRange="DADOS!$A$77:$A$101" noThreeD="1" sel="1" val="0"/>
</file>

<file path=xl/ctrlProps/ctrlProp23.xml><?xml version="1.0" encoding="utf-8"?>
<formControlPr xmlns="http://schemas.microsoft.com/office/spreadsheetml/2009/9/main" objectType="Drop" dropLines="7" dropStyle="combo" dx="22" fmlaLink="B37" fmlaRange="DADOS!$A$41:$A$47" noThreeD="1" sel="1" val="0"/>
</file>

<file path=xl/ctrlProps/ctrlProp24.xml><?xml version="1.0" encoding="utf-8"?>
<formControlPr xmlns="http://schemas.microsoft.com/office/spreadsheetml/2009/9/main" objectType="Drop" dropLines="7" dropStyle="combo" dx="22" fmlaLink="C37" fmlaRange="DADOS!$A$41:$A$47" noThreeD="1" sel="1" val="0"/>
</file>

<file path=xl/ctrlProps/ctrlProp25.xml><?xml version="1.0" encoding="utf-8"?>
<formControlPr xmlns="http://schemas.microsoft.com/office/spreadsheetml/2009/9/main" objectType="Drop" dropLines="7" dropStyle="combo" dx="22" fmlaLink="D37" fmlaRange="DADOS!$A$41:$A$47" noThreeD="1" sel="1" val="0"/>
</file>

<file path=xl/ctrlProps/ctrlProp26.xml><?xml version="1.0" encoding="utf-8"?>
<formControlPr xmlns="http://schemas.microsoft.com/office/spreadsheetml/2009/9/main" objectType="Drop" dropLines="4" dropStyle="combo" dx="22" fmlaLink="B53" fmlaRange="DADOS!$A$51:$A$54" noThreeD="1" sel="1" val="0"/>
</file>

<file path=xl/ctrlProps/ctrlProp27.xml><?xml version="1.0" encoding="utf-8"?>
<formControlPr xmlns="http://schemas.microsoft.com/office/spreadsheetml/2009/9/main" objectType="Drop" dropLines="4" dropStyle="combo" dx="22" fmlaLink="C53" fmlaRange="DADOS!$A$51:$A$54" noThreeD="1" sel="1" val="0"/>
</file>

<file path=xl/ctrlProps/ctrlProp28.xml><?xml version="1.0" encoding="utf-8"?>
<formControlPr xmlns="http://schemas.microsoft.com/office/spreadsheetml/2009/9/main" objectType="Drop" dropLines="4" dropStyle="combo" dx="22" fmlaLink="D53" fmlaRange="DADOS!$A$51:$A$54" noThreeD="1" sel="1" val="0"/>
</file>

<file path=xl/ctrlProps/ctrlProp29.xml><?xml version="1.0" encoding="utf-8"?>
<formControlPr xmlns="http://schemas.microsoft.com/office/spreadsheetml/2009/9/main" objectType="Drop" dropLines="4" dropStyle="combo" dx="22" fmlaLink="E53" fmlaRange="DADOS!$A$51:$A$54" noThreeD="1" sel="1" val="0"/>
</file>

<file path=xl/ctrlProps/ctrlProp3.xml><?xml version="1.0" encoding="utf-8"?>
<formControlPr xmlns="http://schemas.microsoft.com/office/spreadsheetml/2009/9/main" objectType="Drop" dropLines="4" dropStyle="combo" dx="22" fmlaLink="D9" fmlaRange="DADOS!$A$5:$A$8" noThreeD="1" sel="1" val="0"/>
</file>

<file path=xl/ctrlProps/ctrlProp30.xml><?xml version="1.0" encoding="utf-8"?>
<formControlPr xmlns="http://schemas.microsoft.com/office/spreadsheetml/2009/9/main" objectType="Drop" dropLines="4" dropStyle="combo" dx="22" fmlaLink="F53" fmlaRange="DADOS!$A$51:$A$54" noThreeD="1" sel="1" val="0"/>
</file>

<file path=xl/ctrlProps/ctrlProp31.xml><?xml version="1.0" encoding="utf-8"?>
<formControlPr xmlns="http://schemas.microsoft.com/office/spreadsheetml/2009/9/main" objectType="Drop" dropLines="4" dropStyle="combo" dx="22" fmlaLink="G53" fmlaRange="DADOS!$A$51:$A$54" noThreeD="1" sel="1" val="0"/>
</file>

<file path=xl/ctrlProps/ctrlProp32.xml><?xml version="1.0" encoding="utf-8"?>
<formControlPr xmlns="http://schemas.microsoft.com/office/spreadsheetml/2009/9/main" objectType="Drop" dropLines="4" dropStyle="combo" dx="22" fmlaLink="H53" fmlaRange="DADOS!$A$51:$A$54" noThreeD="1" sel="1" val="0"/>
</file>

<file path=xl/ctrlProps/ctrlProp33.xml><?xml version="1.0" encoding="utf-8"?>
<formControlPr xmlns="http://schemas.microsoft.com/office/spreadsheetml/2009/9/main" objectType="Drop" dropLines="4" dropStyle="combo" dx="22" fmlaLink="I53" fmlaRange="DADOS!$A$51:$A$54" noThreeD="1" sel="1" val="0"/>
</file>

<file path=xl/ctrlProps/ctrlProp34.xml><?xml version="1.0" encoding="utf-8"?>
<formControlPr xmlns="http://schemas.microsoft.com/office/spreadsheetml/2009/9/main" objectType="Drop" dropLines="4" dropStyle="combo" dx="22" fmlaLink="J53" fmlaRange="DADOS!$A$51:$A$54" noThreeD="1" sel="1" val="0"/>
</file>

<file path=xl/ctrlProps/ctrlProp35.xml><?xml version="1.0" encoding="utf-8"?>
<formControlPr xmlns="http://schemas.microsoft.com/office/spreadsheetml/2009/9/main" objectType="Drop" dropLines="4" dropStyle="combo" dx="22" fmlaLink="G20" fmlaRange="DADOS!$A$18:$A$21" noThreeD="1" sel="1" val="0"/>
</file>

<file path=xl/ctrlProps/ctrlProp36.xml><?xml version="1.0" encoding="utf-8"?>
<formControlPr xmlns="http://schemas.microsoft.com/office/spreadsheetml/2009/9/main" objectType="Drop" dropLines="4" dropStyle="combo" dx="22" fmlaLink="H20" fmlaRange="DADOS!$A$18:$A$21" noThreeD="1" sel="1" val="0"/>
</file>

<file path=xl/ctrlProps/ctrlProp37.xml><?xml version="1.0" encoding="utf-8"?>
<formControlPr xmlns="http://schemas.microsoft.com/office/spreadsheetml/2009/9/main" objectType="Drop" dropLines="4" dropStyle="combo" dx="22" fmlaLink="I20" fmlaRange="DADOS!$A$18:$A$21" noThreeD="1" sel="1" val="0"/>
</file>

<file path=xl/ctrlProps/ctrlProp38.xml><?xml version="1.0" encoding="utf-8"?>
<formControlPr xmlns="http://schemas.microsoft.com/office/spreadsheetml/2009/9/main" objectType="Drop" dropLines="4" dropStyle="combo" dx="22" fmlaLink="J20" fmlaRange="DADOS!$A$18:$A$21" noThreeD="1" sel="1" val="0"/>
</file>

<file path=xl/ctrlProps/ctrlProp39.xml><?xml version="1.0" encoding="utf-8"?>
<formControlPr xmlns="http://schemas.microsoft.com/office/spreadsheetml/2009/9/main" objectType="Drop" dropLines="7" dropStyle="combo" dx="22" fmlaLink="H37" fmlaRange="DADOS!$A$41:$A$47" noThreeD="1" sel="1" val="0"/>
</file>

<file path=xl/ctrlProps/ctrlProp4.xml><?xml version="1.0" encoding="utf-8"?>
<formControlPr xmlns="http://schemas.microsoft.com/office/spreadsheetml/2009/9/main" objectType="Drop" dropLines="4" dropStyle="combo" dx="22" fmlaLink="E9" fmlaRange="DADOS!$A$5:$A$8" noThreeD="1" sel="1" val="0"/>
</file>

<file path=xl/ctrlProps/ctrlProp40.xml><?xml version="1.0" encoding="utf-8"?>
<formControlPr xmlns="http://schemas.microsoft.com/office/spreadsheetml/2009/9/main" objectType="Drop" dropLines="7" dropStyle="combo" dx="22" fmlaLink="J37" fmlaRange="DADOS!$A$41:$A$47" noThreeD="1" sel="1" val="0"/>
</file>

<file path=xl/ctrlProps/ctrlProp41.xml><?xml version="1.0" encoding="utf-8"?>
<formControlPr xmlns="http://schemas.microsoft.com/office/spreadsheetml/2009/9/main" objectType="Drop" dropLines="7" dropStyle="combo" dx="22" fmlaLink="G37" fmlaRange="DADOS!$A$41:$A$47" noThreeD="1" sel="1" val="0"/>
</file>

<file path=xl/ctrlProps/ctrlProp42.xml><?xml version="1.0" encoding="utf-8"?>
<formControlPr xmlns="http://schemas.microsoft.com/office/spreadsheetml/2009/9/main" objectType="Drop" dropLines="7" dropStyle="combo" dx="22" fmlaLink="I37" fmlaRange="DADOS!$A$41:$A$47" noThreeD="1" sel="1" val="0"/>
</file>

<file path=xl/ctrlProps/ctrlProp43.xml><?xml version="1.0" encoding="utf-8"?>
<formControlPr xmlns="http://schemas.microsoft.com/office/spreadsheetml/2009/9/main" objectType="Drop" dropLines="7" dropStyle="combo" dx="22" fmlaLink="F37" fmlaRange="DADOS!$A$41:$A$47" noThreeD="1" sel="1" val="0"/>
</file>

<file path=xl/ctrlProps/ctrlProp44.xml><?xml version="1.0" encoding="utf-8"?>
<formControlPr xmlns="http://schemas.microsoft.com/office/spreadsheetml/2009/9/main" objectType="Drop" dropLines="7" dropStyle="combo" dx="22" fmlaLink="E37" fmlaRange="DADOS!$A$41:$A$47" noThreeD="1" sel="1" val="0"/>
</file>

<file path=xl/ctrlProps/ctrlProp45.xml><?xml version="1.0" encoding="utf-8"?>
<formControlPr xmlns="http://schemas.microsoft.com/office/spreadsheetml/2009/9/main" objectType="Drop" dropLines="7" dropStyle="combo" dx="22" fmlaLink="B40" fmlaRange="DADOS!$A$41:$A$47" noThreeD="1" sel="1" val="0"/>
</file>

<file path=xl/ctrlProps/ctrlProp46.xml><?xml version="1.0" encoding="utf-8"?>
<formControlPr xmlns="http://schemas.microsoft.com/office/spreadsheetml/2009/9/main" objectType="Drop" dropLines="7" dropStyle="combo" dx="22" fmlaLink="B43" fmlaRange="DADOS!$A$41:$A$47" noThreeD="1" sel="1" val="0"/>
</file>

<file path=xl/ctrlProps/ctrlProp47.xml><?xml version="1.0" encoding="utf-8"?>
<formControlPr xmlns="http://schemas.microsoft.com/office/spreadsheetml/2009/9/main" objectType="Drop" dropLines="7" dropStyle="combo" dx="22" fmlaLink="C43" fmlaRange="DADOS!$A$41:$A$47" noThreeD="1" sel="1" val="0"/>
</file>

<file path=xl/ctrlProps/ctrlProp48.xml><?xml version="1.0" encoding="utf-8"?>
<formControlPr xmlns="http://schemas.microsoft.com/office/spreadsheetml/2009/9/main" objectType="Drop" dropLines="7" dropStyle="combo" dx="22" fmlaLink="D43" fmlaRange="DADOS!$A$41:$A$47" noThreeD="1" sel="1" val="0"/>
</file>

<file path=xl/ctrlProps/ctrlProp49.xml><?xml version="1.0" encoding="utf-8"?>
<formControlPr xmlns="http://schemas.microsoft.com/office/spreadsheetml/2009/9/main" objectType="Drop" dropLines="7" dropStyle="combo" dx="22" fmlaLink="F43" fmlaRange="DADOS!$A$41:$A$47" noThreeD="1" sel="1" val="0"/>
</file>

<file path=xl/ctrlProps/ctrlProp5.xml><?xml version="1.0" encoding="utf-8"?>
<formControlPr xmlns="http://schemas.microsoft.com/office/spreadsheetml/2009/9/main" objectType="Drop" dropLines="6" dropStyle="combo" dx="22" fmlaLink="B20" fmlaRange="DADOS!$A$18:$A$21" noThreeD="1" sel="1" val="0"/>
</file>

<file path=xl/ctrlProps/ctrlProp50.xml><?xml version="1.0" encoding="utf-8"?>
<formControlPr xmlns="http://schemas.microsoft.com/office/spreadsheetml/2009/9/main" objectType="Drop" dropLines="7" dropStyle="combo" dx="22" fmlaLink="E43" fmlaRange="DADOS!$A$41:$A$47" noThreeD="1" sel="1" val="0"/>
</file>

<file path=xl/ctrlProps/ctrlProp51.xml><?xml version="1.0" encoding="utf-8"?>
<formControlPr xmlns="http://schemas.microsoft.com/office/spreadsheetml/2009/9/main" objectType="Drop" dropLines="7" dropStyle="combo" dx="22" fmlaLink="F46" fmlaRange="DADOS!$A$41:$A$47" noThreeD="1" sel="1" val="0"/>
</file>

<file path=xl/ctrlProps/ctrlProp52.xml><?xml version="1.0" encoding="utf-8"?>
<formControlPr xmlns="http://schemas.microsoft.com/office/spreadsheetml/2009/9/main" objectType="Drop" dropLines="7" dropStyle="combo" dx="22" fmlaLink="B46" fmlaRange="DADOS!$A$41:$A$47" noThreeD="1" sel="1" val="0"/>
</file>

<file path=xl/ctrlProps/ctrlProp53.xml><?xml version="1.0" encoding="utf-8"?>
<formControlPr xmlns="http://schemas.microsoft.com/office/spreadsheetml/2009/9/main" objectType="Drop" dropLines="7" dropStyle="combo" dx="22" fmlaLink="D40" fmlaRange="DADOS!$A$41:$A$47" noThreeD="1" sel="1" val="0"/>
</file>

<file path=xl/ctrlProps/ctrlProp54.xml><?xml version="1.0" encoding="utf-8"?>
<formControlPr xmlns="http://schemas.microsoft.com/office/spreadsheetml/2009/9/main" objectType="Drop" dropLines="7" dropStyle="combo" dx="22" fmlaLink="C40" fmlaRange="DADOS!$A$41:$A$47" noThreeD="1" sel="1" val="0"/>
</file>

<file path=xl/ctrlProps/ctrlProp55.xml><?xml version="1.0" encoding="utf-8"?>
<formControlPr xmlns="http://schemas.microsoft.com/office/spreadsheetml/2009/9/main" objectType="Drop" dropLines="7" dropStyle="combo" dx="22" fmlaLink="J43" fmlaRange="DADOS!$A$41:$A$47" noThreeD="1" sel="1" val="0"/>
</file>

<file path=xl/ctrlProps/ctrlProp56.xml><?xml version="1.0" encoding="utf-8"?>
<formControlPr xmlns="http://schemas.microsoft.com/office/spreadsheetml/2009/9/main" objectType="Drop" dropLines="7" dropStyle="combo" dx="22" fmlaLink="I43" fmlaRange="DADOS!$A$41:$A$47" noThreeD="1" sel="1" val="0"/>
</file>

<file path=xl/ctrlProps/ctrlProp57.xml><?xml version="1.0" encoding="utf-8"?>
<formControlPr xmlns="http://schemas.microsoft.com/office/spreadsheetml/2009/9/main" objectType="Drop" dropLines="7" dropStyle="combo" dx="22" fmlaLink="H43" fmlaRange="DADOS!$A$41:$A$47" noThreeD="1" sel="1" val="0"/>
</file>

<file path=xl/ctrlProps/ctrlProp58.xml><?xml version="1.0" encoding="utf-8"?>
<formControlPr xmlns="http://schemas.microsoft.com/office/spreadsheetml/2009/9/main" objectType="Drop" dropLines="7" dropStyle="combo" dx="22" fmlaLink="G43" fmlaRange="DADOS!$A$41:$A$47" noThreeD="1" sel="1" val="0"/>
</file>

<file path=xl/ctrlProps/ctrlProp59.xml><?xml version="1.0" encoding="utf-8"?>
<formControlPr xmlns="http://schemas.microsoft.com/office/spreadsheetml/2009/9/main" objectType="Drop" dropLines="7" dropStyle="combo" dx="22" fmlaLink="J40" fmlaRange="DADOS!$A$41:$A$47" noThreeD="1" sel="1" val="0"/>
</file>

<file path=xl/ctrlProps/ctrlProp6.xml><?xml version="1.0" encoding="utf-8"?>
<formControlPr xmlns="http://schemas.microsoft.com/office/spreadsheetml/2009/9/main" objectType="Drop" dropStyle="combo" dx="22" fmlaLink="D20" fmlaRange="DADOS!$A$18:$A$21" noThreeD="1" sel="1" val="0"/>
</file>

<file path=xl/ctrlProps/ctrlProp60.xml><?xml version="1.0" encoding="utf-8"?>
<formControlPr xmlns="http://schemas.microsoft.com/office/spreadsheetml/2009/9/main" objectType="Drop" dropLines="7" dropStyle="combo" dx="22" fmlaLink="I40" fmlaRange="DADOS!$A$41:$A$47" noThreeD="1" sel="1" val="0"/>
</file>

<file path=xl/ctrlProps/ctrlProp61.xml><?xml version="1.0" encoding="utf-8"?>
<formControlPr xmlns="http://schemas.microsoft.com/office/spreadsheetml/2009/9/main" objectType="Drop" dropLines="7" dropStyle="combo" dx="22" fmlaLink="H40" fmlaRange="DADOS!$A$41:$A$47" noThreeD="1" sel="1" val="0"/>
</file>

<file path=xl/ctrlProps/ctrlProp62.xml><?xml version="1.0" encoding="utf-8"?>
<formControlPr xmlns="http://schemas.microsoft.com/office/spreadsheetml/2009/9/main" objectType="Drop" dropLines="7" dropStyle="combo" dx="22" fmlaLink="G40" fmlaRange="DADOS!$A$41:$A$47" noThreeD="1" sel="1" val="0"/>
</file>

<file path=xl/ctrlProps/ctrlProp63.xml><?xml version="1.0" encoding="utf-8"?>
<formControlPr xmlns="http://schemas.microsoft.com/office/spreadsheetml/2009/9/main" objectType="Drop" dropLines="7" dropStyle="combo" dx="22" fmlaLink="F40" fmlaRange="DADOS!$A$41:$A$47" noThreeD="1" sel="1" val="0"/>
</file>

<file path=xl/ctrlProps/ctrlProp64.xml><?xml version="1.0" encoding="utf-8"?>
<formControlPr xmlns="http://schemas.microsoft.com/office/spreadsheetml/2009/9/main" objectType="Drop" dropLines="7" dropStyle="combo" dx="22" fmlaLink="E40" fmlaRange="DADOS!$A$41:$A$47" noThreeD="1" sel="1" val="0"/>
</file>

<file path=xl/ctrlProps/ctrlProp65.xml><?xml version="1.0" encoding="utf-8"?>
<formControlPr xmlns="http://schemas.microsoft.com/office/spreadsheetml/2009/9/main" objectType="Drop" dropLines="7" dropStyle="combo" dx="22" fmlaLink="C46" fmlaRange="DADOS!$A$41:$A$47" noThreeD="1" sel="1" val="0"/>
</file>

<file path=xl/ctrlProps/ctrlProp66.xml><?xml version="1.0" encoding="utf-8"?>
<formControlPr xmlns="http://schemas.microsoft.com/office/spreadsheetml/2009/9/main" objectType="Drop" dropLines="7" dropStyle="combo" dx="22" fmlaLink="D46" fmlaRange="DADOS!$A$41:$A$47" noThreeD="1" sel="1" val="0"/>
</file>

<file path=xl/ctrlProps/ctrlProp67.xml><?xml version="1.0" encoding="utf-8"?>
<formControlPr xmlns="http://schemas.microsoft.com/office/spreadsheetml/2009/9/main" objectType="Drop" dropLines="7" dropStyle="combo" dx="22" fmlaLink="E46" fmlaRange="DADOS!$A$41:$A$47" noThreeD="1" sel="1" val="0"/>
</file>

<file path=xl/ctrlProps/ctrlProp68.xml><?xml version="1.0" encoding="utf-8"?>
<formControlPr xmlns="http://schemas.microsoft.com/office/spreadsheetml/2009/9/main" objectType="Drop" dropLines="7" dropStyle="combo" dx="22" fmlaLink="G46" fmlaRange="DADOS!$A$41:$A$47" noThreeD="1" sel="1" val="0"/>
</file>

<file path=xl/ctrlProps/ctrlProp69.xml><?xml version="1.0" encoding="utf-8"?>
<formControlPr xmlns="http://schemas.microsoft.com/office/spreadsheetml/2009/9/main" objectType="Drop" dropLines="7" dropStyle="combo" dx="22" fmlaLink="H46" fmlaRange="DADOS!$A$41:$A$47" noThreeD="1" sel="1" val="0"/>
</file>

<file path=xl/ctrlProps/ctrlProp7.xml><?xml version="1.0" encoding="utf-8"?>
<formControlPr xmlns="http://schemas.microsoft.com/office/spreadsheetml/2009/9/main" objectType="Drop" dropStyle="combo" dx="22" fmlaLink="C20" fmlaRange="DADOS!$A$18:$A$21" noThreeD="1" sel="1" val="0"/>
</file>

<file path=xl/ctrlProps/ctrlProp70.xml><?xml version="1.0" encoding="utf-8"?>
<formControlPr xmlns="http://schemas.microsoft.com/office/spreadsheetml/2009/9/main" objectType="Drop" dropLines="7" dropStyle="combo" dx="22" fmlaLink="I46" fmlaRange="DADOS!$A$41:$A$47" noThreeD="1" sel="1" val="0"/>
</file>

<file path=xl/ctrlProps/ctrlProp71.xml><?xml version="1.0" encoding="utf-8"?>
<formControlPr xmlns="http://schemas.microsoft.com/office/spreadsheetml/2009/9/main" objectType="Drop" dropLines="7" dropStyle="combo" dx="22" fmlaLink="J46" fmlaRange="DADOS!$A$41:$A$47" noThreeD="1" sel="1" val="0"/>
</file>

<file path=xl/ctrlProps/ctrlProp72.xml><?xml version="1.0" encoding="utf-8"?>
<formControlPr xmlns="http://schemas.microsoft.com/office/spreadsheetml/2009/9/main" objectType="Drop" dropLines="4" dropStyle="combo" dx="22" fmlaLink="F9" fmlaRange="DADOS!$A$5:$A$8" noThreeD="1" sel="1" val="0"/>
</file>

<file path=xl/ctrlProps/ctrlProp73.xml><?xml version="1.0" encoding="utf-8"?>
<formControlPr xmlns="http://schemas.microsoft.com/office/spreadsheetml/2009/9/main" objectType="Drop" dropLines="4" dropStyle="combo" dx="22" fmlaLink="G9" fmlaRange="DADOS!$A$5:$A$8" noThreeD="1" sel="1" val="0"/>
</file>

<file path=xl/ctrlProps/ctrlProp74.xml><?xml version="1.0" encoding="utf-8"?>
<formControlPr xmlns="http://schemas.microsoft.com/office/spreadsheetml/2009/9/main" objectType="Drop" dropLines="4" dropStyle="combo" dx="22" fmlaLink="H9" fmlaRange="DADOS!$A$5:$A$8" noThreeD="1" sel="1" val="0"/>
</file>

<file path=xl/ctrlProps/ctrlProp75.xml><?xml version="1.0" encoding="utf-8"?>
<formControlPr xmlns="http://schemas.microsoft.com/office/spreadsheetml/2009/9/main" objectType="Drop" dropLines="4" dropStyle="combo" dx="22" fmlaLink="I9" fmlaRange="DADOS!$A$5:$A$8" noThreeD="1" sel="1" val="0"/>
</file>

<file path=xl/ctrlProps/ctrlProp76.xml><?xml version="1.0" encoding="utf-8"?>
<formControlPr xmlns="http://schemas.microsoft.com/office/spreadsheetml/2009/9/main" objectType="Drop" dropLines="6" dropStyle="combo" dx="22" fmlaLink="G31" fmlaRange="DADOS!$A$33:$A$38" noThreeD="1" sel="1" val="0"/>
</file>

<file path=xl/ctrlProps/ctrlProp77.xml><?xml version="1.0" encoding="utf-8"?>
<formControlPr xmlns="http://schemas.microsoft.com/office/spreadsheetml/2009/9/main" objectType="Drop" dropLines="5" dropStyle="combo" dx="22" fmlaLink="H31" fmlaRange="DADOS!$A$33:$A$38" noThreeD="1" sel="1" val="0"/>
</file>

<file path=xl/ctrlProps/ctrlProp78.xml><?xml version="1.0" encoding="utf-8"?>
<formControlPr xmlns="http://schemas.microsoft.com/office/spreadsheetml/2009/9/main" objectType="Drop" dropLines="5" dropStyle="combo" dx="22" fmlaLink="I31" fmlaRange="DADOS!$A$33:$A$38" noThreeD="1" sel="1" val="0"/>
</file>

<file path=xl/ctrlProps/ctrlProp79.xml><?xml version="1.0" encoding="utf-8"?>
<formControlPr xmlns="http://schemas.microsoft.com/office/spreadsheetml/2009/9/main" objectType="Drop" dropLines="5" dropStyle="combo" dx="22" fmlaLink="J31" fmlaRange="DADOS!$A$33:$A$38" noThreeD="1" sel="1" val="0"/>
</file>

<file path=xl/ctrlProps/ctrlProp8.xml><?xml version="1.0" encoding="utf-8"?>
<formControlPr xmlns="http://schemas.microsoft.com/office/spreadsheetml/2009/9/main" objectType="Drop" dropStyle="combo" dx="22" fmlaLink="E20" fmlaRange="DADOS!$A$18:$A$21" noThreeD="1" sel="1" val="0"/>
</file>

<file path=xl/ctrlProps/ctrlProp80.xml><?xml version="1.0" encoding="utf-8"?>
<formControlPr xmlns="http://schemas.microsoft.com/office/spreadsheetml/2009/9/main" objectType="Drop" dropLines="32" dropStyle="combo" dx="22" fmlaLink="G73" fmlaRange="DADOS!$A$77:$A$101" noThreeD="1" sel="1" val="0"/>
</file>

<file path=xl/ctrlProps/ctrlProp81.xml><?xml version="1.0" encoding="utf-8"?>
<formControlPr xmlns="http://schemas.microsoft.com/office/spreadsheetml/2009/9/main" objectType="Drop" dropLines="3" dropStyle="combo" dx="22" fmlaLink="B88" fmlaRange="DADOS!$A$106:$A$108" noThreeD="1" sel="1" val="0"/>
</file>

<file path=xl/ctrlProps/ctrlProp82.xml><?xml version="1.0" encoding="utf-8"?>
<formControlPr xmlns="http://schemas.microsoft.com/office/spreadsheetml/2009/9/main" objectType="Drop" dropLines="3" dropStyle="combo" dx="22" fmlaLink="E88" fmlaRange="DADOS!$A$106:$A$108" noThreeD="1" sel="1" val="0"/>
</file>

<file path=xl/ctrlProps/ctrlProp83.xml><?xml version="1.0" encoding="utf-8"?>
<formControlPr xmlns="http://schemas.microsoft.com/office/spreadsheetml/2009/9/main" objectType="Drop" dropLines="3" dropStyle="combo" dx="22" fmlaLink="F88" fmlaRange="DADOS!$A$106:$A$108" noThreeD="1" sel="1" val="0"/>
</file>

<file path=xl/ctrlProps/ctrlProp84.xml><?xml version="1.0" encoding="utf-8"?>
<formControlPr xmlns="http://schemas.microsoft.com/office/spreadsheetml/2009/9/main" objectType="Drop" dropLines="32" dropStyle="combo" dx="22" fmlaLink="B67" fmlaRange="DADOS!$A$77:$A$101" noThreeD="1" sel="1" val="0"/>
</file>

<file path=xl/ctrlProps/ctrlProp85.xml><?xml version="1.0" encoding="utf-8"?>
<formControlPr xmlns="http://schemas.microsoft.com/office/spreadsheetml/2009/9/main" objectType="Drop" dropLines="32" dropStyle="combo" dx="22" fmlaLink="C67" fmlaRange="DADOS!$A$77:$A$101" noThreeD="1" sel="1" val="0"/>
</file>

<file path=xl/ctrlProps/ctrlProp86.xml><?xml version="1.0" encoding="utf-8"?>
<formControlPr xmlns="http://schemas.microsoft.com/office/spreadsheetml/2009/9/main" objectType="Drop" dropLines="32" dropStyle="combo" dx="22" fmlaLink="D67" fmlaRange="DADOS!$A$77:$A$101" noThreeD="1" sel="1" val="0"/>
</file>

<file path=xl/ctrlProps/ctrlProp87.xml><?xml version="1.0" encoding="utf-8"?>
<formControlPr xmlns="http://schemas.microsoft.com/office/spreadsheetml/2009/9/main" objectType="Drop" dropLines="32" dropStyle="combo" dx="22" fmlaLink="E67" fmlaRange="DADOS!$A$77:$A$101" noThreeD="1" sel="1" val="0"/>
</file>

<file path=xl/ctrlProps/ctrlProp88.xml><?xml version="1.0" encoding="utf-8"?>
<formControlPr xmlns="http://schemas.microsoft.com/office/spreadsheetml/2009/9/main" objectType="Drop" dropLines="32" dropStyle="combo" dx="22" fmlaLink="F67" fmlaRange="DADOS!$A$77:$A$101" noThreeD="1" sel="1" val="0"/>
</file>

<file path=xl/ctrlProps/ctrlProp89.xml><?xml version="1.0" encoding="utf-8"?>
<formControlPr xmlns="http://schemas.microsoft.com/office/spreadsheetml/2009/9/main" objectType="Drop" dropLines="32" dropStyle="combo" dx="22" fmlaLink="G67" fmlaRange="DADOS!$A$77:$A$101" noThreeD="1" sel="1" val="0"/>
</file>

<file path=xl/ctrlProps/ctrlProp9.xml><?xml version="1.0" encoding="utf-8"?>
<formControlPr xmlns="http://schemas.microsoft.com/office/spreadsheetml/2009/9/main" objectType="Drop" dropStyle="combo" dx="22" fmlaLink="F20" fmlaRange="DADOS!$A$18:$A$21" noThreeD="1" sel="1" val="0"/>
</file>

<file path=xl/ctrlProps/ctrlProp90.xml><?xml version="1.0" encoding="utf-8"?>
<formControlPr xmlns="http://schemas.microsoft.com/office/spreadsheetml/2009/9/main" objectType="Drop" dropLines="32" dropStyle="combo" dx="22" fmlaLink="H67" fmlaRange="DADOS!$A$77:$A$101" noThreeD="1" sel="1" val="0"/>
</file>

<file path=xl/ctrlProps/ctrlProp91.xml><?xml version="1.0" encoding="utf-8"?>
<formControlPr xmlns="http://schemas.microsoft.com/office/spreadsheetml/2009/9/main" objectType="Drop" dropLines="32" dropStyle="combo" dx="22" fmlaLink="I67" fmlaRange="DADOS!$A$77:$A$101" noThreeD="1" sel="1" val="0"/>
</file>

<file path=xl/ctrlProps/ctrlProp92.xml><?xml version="1.0" encoding="utf-8"?>
<formControlPr xmlns="http://schemas.microsoft.com/office/spreadsheetml/2009/9/main" objectType="Drop" dropLines="32" dropStyle="combo" dx="22" fmlaLink="J67" fmlaRange="DADOS!$A$77:$A$101" noThreeD="1" sel="1" val="0"/>
</file>

<file path=xl/ctrlProps/ctrlProp93.xml><?xml version="1.0" encoding="utf-8"?>
<formControlPr xmlns="http://schemas.microsoft.com/office/spreadsheetml/2009/9/main" objectType="Drop" dropLines="32" dropStyle="combo" dx="22" fmlaLink="B73" fmlaRange="DADOS!$A$77:$A$101" noThreeD="1" sel="1" val="0"/>
</file>

<file path=xl/ctrlProps/ctrlProp94.xml><?xml version="1.0" encoding="utf-8"?>
<formControlPr xmlns="http://schemas.microsoft.com/office/spreadsheetml/2009/9/main" objectType="Drop" dropLines="32" dropStyle="combo" dx="22" fmlaLink="C73" fmlaRange="DADOS!$A$77:$A$101" noThreeD="1" sel="1" val="0"/>
</file>

<file path=xl/ctrlProps/ctrlProp95.xml><?xml version="1.0" encoding="utf-8"?>
<formControlPr xmlns="http://schemas.microsoft.com/office/spreadsheetml/2009/9/main" objectType="Drop" dropLines="32" dropStyle="combo" dx="22" fmlaLink="D73" fmlaRange="DADOS!$A$77:$A$101" noThreeD="1" sel="1" val="0"/>
</file>

<file path=xl/ctrlProps/ctrlProp96.xml><?xml version="1.0" encoding="utf-8"?>
<formControlPr xmlns="http://schemas.microsoft.com/office/spreadsheetml/2009/9/main" objectType="Drop" dropLines="32" dropStyle="combo" dx="22" fmlaLink="E73" fmlaRange="DADOS!$A$77:$A$101" noThreeD="1" sel="1" val="0"/>
</file>

<file path=xl/ctrlProps/ctrlProp97.xml><?xml version="1.0" encoding="utf-8"?>
<formControlPr xmlns="http://schemas.microsoft.com/office/spreadsheetml/2009/9/main" objectType="Drop" dropLines="32" dropStyle="combo" dx="22" fmlaLink="F73" fmlaRange="DADOS!$A$77:$A$101" noThreeD="1" sel="1" val="0"/>
</file>

<file path=xl/ctrlProps/ctrlProp98.xml><?xml version="1.0" encoding="utf-8"?>
<formControlPr xmlns="http://schemas.microsoft.com/office/spreadsheetml/2009/9/main" objectType="Drop" dropLines="32" dropStyle="combo" dx="22" fmlaLink="H73" fmlaRange="DADOS!$A$77:$A$101" noThreeD="1" sel="1" val="0"/>
</file>

<file path=xl/ctrlProps/ctrlProp99.xml><?xml version="1.0" encoding="utf-8"?>
<formControlPr xmlns="http://schemas.microsoft.com/office/spreadsheetml/2009/9/main" objectType="Drop" dropLines="32" dropStyle="combo" dx="22" fmlaLink="I73" fmlaRange="DADOS!$A$77:$A$101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8</xdr:row>
          <xdr:rowOff>0</xdr:rowOff>
        </xdr:from>
        <xdr:to>
          <xdr:col>2</xdr:col>
          <xdr:colOff>9525</xdr:colOff>
          <xdr:row>9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</xdr:colOff>
          <xdr:row>8</xdr:row>
          <xdr:rowOff>0</xdr:rowOff>
        </xdr:from>
        <xdr:to>
          <xdr:col>2</xdr:col>
          <xdr:colOff>781050</xdr:colOff>
          <xdr:row>9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781050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0</xdr:colOff>
          <xdr:row>8</xdr:row>
          <xdr:rowOff>0</xdr:rowOff>
        </xdr:from>
        <xdr:to>
          <xdr:col>4</xdr:col>
          <xdr:colOff>752475</xdr:colOff>
          <xdr:row>9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19</xdr:row>
          <xdr:rowOff>0</xdr:rowOff>
        </xdr:from>
        <xdr:to>
          <xdr:col>2</xdr:col>
          <xdr:colOff>9525</xdr:colOff>
          <xdr:row>20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771525</xdr:colOff>
          <xdr:row>19</xdr:row>
          <xdr:rowOff>0</xdr:rowOff>
        </xdr:from>
        <xdr:to>
          <xdr:col>4</xdr:col>
          <xdr:colOff>19050</xdr:colOff>
          <xdr:row>20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19</xdr:row>
          <xdr:rowOff>0</xdr:rowOff>
        </xdr:from>
        <xdr:to>
          <xdr:col>2</xdr:col>
          <xdr:colOff>781050</xdr:colOff>
          <xdr:row>20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0</xdr:colOff>
          <xdr:row>19</xdr:row>
          <xdr:rowOff>0</xdr:rowOff>
        </xdr:from>
        <xdr:to>
          <xdr:col>4</xdr:col>
          <xdr:colOff>752475</xdr:colOff>
          <xdr:row>20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752475</xdr:colOff>
          <xdr:row>19</xdr:row>
          <xdr:rowOff>0</xdr:rowOff>
        </xdr:from>
        <xdr:to>
          <xdr:col>5</xdr:col>
          <xdr:colOff>771525</xdr:colOff>
          <xdr:row>20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30</xdr:row>
          <xdr:rowOff>0</xdr:rowOff>
        </xdr:from>
        <xdr:to>
          <xdr:col>2</xdr:col>
          <xdr:colOff>9525</xdr:colOff>
          <xdr:row>31</xdr:row>
          <xdr:rowOff>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30</xdr:row>
          <xdr:rowOff>0</xdr:rowOff>
        </xdr:from>
        <xdr:to>
          <xdr:col>2</xdr:col>
          <xdr:colOff>781050</xdr:colOff>
          <xdr:row>31</xdr:row>
          <xdr:rowOff>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781050</xdr:colOff>
          <xdr:row>30</xdr:row>
          <xdr:rowOff>0</xdr:rowOff>
        </xdr:from>
        <xdr:to>
          <xdr:col>4</xdr:col>
          <xdr:colOff>0</xdr:colOff>
          <xdr:row>31</xdr:row>
          <xdr:rowOff>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0</xdr:colOff>
          <xdr:row>30</xdr:row>
          <xdr:rowOff>0</xdr:rowOff>
        </xdr:from>
        <xdr:to>
          <xdr:col>4</xdr:col>
          <xdr:colOff>752475</xdr:colOff>
          <xdr:row>31</xdr:row>
          <xdr:rowOff>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752475</xdr:colOff>
          <xdr:row>30</xdr:row>
          <xdr:rowOff>0</xdr:rowOff>
        </xdr:from>
        <xdr:to>
          <xdr:col>5</xdr:col>
          <xdr:colOff>771525</xdr:colOff>
          <xdr:row>31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68</xdr:row>
          <xdr:rowOff>247650</xdr:rowOff>
        </xdr:from>
        <xdr:to>
          <xdr:col>2</xdr:col>
          <xdr:colOff>9525</xdr:colOff>
          <xdr:row>69</xdr:row>
          <xdr:rowOff>247650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68</xdr:row>
          <xdr:rowOff>247650</xdr:rowOff>
        </xdr:from>
        <xdr:to>
          <xdr:col>2</xdr:col>
          <xdr:colOff>781050</xdr:colOff>
          <xdr:row>69</xdr:row>
          <xdr:rowOff>247650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781050</xdr:colOff>
          <xdr:row>68</xdr:row>
          <xdr:rowOff>247650</xdr:rowOff>
        </xdr:from>
        <xdr:to>
          <xdr:col>4</xdr:col>
          <xdr:colOff>0</xdr:colOff>
          <xdr:row>69</xdr:row>
          <xdr:rowOff>247650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714375</xdr:colOff>
          <xdr:row>68</xdr:row>
          <xdr:rowOff>247650</xdr:rowOff>
        </xdr:from>
        <xdr:to>
          <xdr:col>5</xdr:col>
          <xdr:colOff>9525</xdr:colOff>
          <xdr:row>69</xdr:row>
          <xdr:rowOff>247650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</xdr:colOff>
          <xdr:row>68</xdr:row>
          <xdr:rowOff>247650</xdr:rowOff>
        </xdr:from>
        <xdr:to>
          <xdr:col>6</xdr:col>
          <xdr:colOff>9525</xdr:colOff>
          <xdr:row>69</xdr:row>
          <xdr:rowOff>247650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771525</xdr:colOff>
          <xdr:row>68</xdr:row>
          <xdr:rowOff>247650</xdr:rowOff>
        </xdr:from>
        <xdr:to>
          <xdr:col>6</xdr:col>
          <xdr:colOff>771525</xdr:colOff>
          <xdr:row>69</xdr:row>
          <xdr:rowOff>247650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68</xdr:row>
          <xdr:rowOff>247650</xdr:rowOff>
        </xdr:from>
        <xdr:to>
          <xdr:col>8</xdr:col>
          <xdr:colOff>771525</xdr:colOff>
          <xdr:row>69</xdr:row>
          <xdr:rowOff>247650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771525</xdr:colOff>
          <xdr:row>68</xdr:row>
          <xdr:rowOff>247650</xdr:rowOff>
        </xdr:from>
        <xdr:to>
          <xdr:col>9</xdr:col>
          <xdr:colOff>771525</xdr:colOff>
          <xdr:row>69</xdr:row>
          <xdr:rowOff>247650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36</xdr:row>
          <xdr:rowOff>0</xdr:rowOff>
        </xdr:from>
        <xdr:to>
          <xdr:col>2</xdr:col>
          <xdr:colOff>9525</xdr:colOff>
          <xdr:row>37</xdr:row>
          <xdr:rowOff>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</xdr:colOff>
          <xdr:row>36</xdr:row>
          <xdr:rowOff>0</xdr:rowOff>
        </xdr:from>
        <xdr:to>
          <xdr:col>3</xdr:col>
          <xdr:colOff>9525</xdr:colOff>
          <xdr:row>37</xdr:row>
          <xdr:rowOff>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781050</xdr:colOff>
          <xdr:row>36</xdr:row>
          <xdr:rowOff>0</xdr:rowOff>
        </xdr:from>
        <xdr:to>
          <xdr:col>4</xdr:col>
          <xdr:colOff>0</xdr:colOff>
          <xdr:row>37</xdr:row>
          <xdr:rowOff>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52</xdr:row>
          <xdr:rowOff>0</xdr:rowOff>
        </xdr:from>
        <xdr:to>
          <xdr:col>2</xdr:col>
          <xdr:colOff>9525</xdr:colOff>
          <xdr:row>53</xdr:row>
          <xdr:rowOff>0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52</xdr:row>
          <xdr:rowOff>0</xdr:rowOff>
        </xdr:from>
        <xdr:to>
          <xdr:col>2</xdr:col>
          <xdr:colOff>781050</xdr:colOff>
          <xdr:row>53</xdr:row>
          <xdr:rowOff>0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781050</xdr:colOff>
          <xdr:row>52</xdr:row>
          <xdr:rowOff>0</xdr:rowOff>
        </xdr:from>
        <xdr:to>
          <xdr:col>4</xdr:col>
          <xdr:colOff>0</xdr:colOff>
          <xdr:row>53</xdr:row>
          <xdr:rowOff>0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0</xdr:colOff>
          <xdr:row>52</xdr:row>
          <xdr:rowOff>0</xdr:rowOff>
        </xdr:from>
        <xdr:to>
          <xdr:col>4</xdr:col>
          <xdr:colOff>752475</xdr:colOff>
          <xdr:row>53</xdr:row>
          <xdr:rowOff>0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52</xdr:row>
          <xdr:rowOff>0</xdr:rowOff>
        </xdr:from>
        <xdr:to>
          <xdr:col>5</xdr:col>
          <xdr:colOff>771525</xdr:colOff>
          <xdr:row>53</xdr:row>
          <xdr:rowOff>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771525</xdr:colOff>
          <xdr:row>52</xdr:row>
          <xdr:rowOff>0</xdr:rowOff>
        </xdr:from>
        <xdr:to>
          <xdr:col>6</xdr:col>
          <xdr:colOff>771525</xdr:colOff>
          <xdr:row>53</xdr:row>
          <xdr:rowOff>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771525</xdr:colOff>
          <xdr:row>52</xdr:row>
          <xdr:rowOff>0</xdr:rowOff>
        </xdr:from>
        <xdr:to>
          <xdr:col>7</xdr:col>
          <xdr:colOff>762000</xdr:colOff>
          <xdr:row>53</xdr:row>
          <xdr:rowOff>0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762000</xdr:colOff>
          <xdr:row>52</xdr:row>
          <xdr:rowOff>0</xdr:rowOff>
        </xdr:from>
        <xdr:to>
          <xdr:col>8</xdr:col>
          <xdr:colOff>771525</xdr:colOff>
          <xdr:row>53</xdr:row>
          <xdr:rowOff>19050</xdr:rowOff>
        </xdr:to>
        <xdr:sp macro="" textlink="">
          <xdr:nvSpPr>
            <xdr:cNvPr id="1069" name="Drop Dow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771525</xdr:colOff>
          <xdr:row>52</xdr:row>
          <xdr:rowOff>0</xdr:rowOff>
        </xdr:from>
        <xdr:to>
          <xdr:col>9</xdr:col>
          <xdr:colOff>771525</xdr:colOff>
          <xdr:row>53</xdr:row>
          <xdr:rowOff>19050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771525</xdr:colOff>
          <xdr:row>19</xdr:row>
          <xdr:rowOff>0</xdr:rowOff>
        </xdr:from>
        <xdr:to>
          <xdr:col>6</xdr:col>
          <xdr:colOff>771525</xdr:colOff>
          <xdr:row>20</xdr:row>
          <xdr:rowOff>0</xdr:rowOff>
        </xdr:to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771525</xdr:colOff>
          <xdr:row>19</xdr:row>
          <xdr:rowOff>0</xdr:rowOff>
        </xdr:from>
        <xdr:to>
          <xdr:col>7</xdr:col>
          <xdr:colOff>762000</xdr:colOff>
          <xdr:row>20</xdr:row>
          <xdr:rowOff>0</xdr:rowOff>
        </xdr:to>
        <xdr:sp macro="" textlink="">
          <xdr:nvSpPr>
            <xdr:cNvPr id="1088" name="Drop Dow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19</xdr:row>
          <xdr:rowOff>0</xdr:rowOff>
        </xdr:from>
        <xdr:to>
          <xdr:col>8</xdr:col>
          <xdr:colOff>771525</xdr:colOff>
          <xdr:row>20</xdr:row>
          <xdr:rowOff>0</xdr:rowOff>
        </xdr:to>
        <xdr:sp macro="" textlink="">
          <xdr:nvSpPr>
            <xdr:cNvPr id="1089" name="Drop Dow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771525</xdr:colOff>
          <xdr:row>19</xdr:row>
          <xdr:rowOff>0</xdr:rowOff>
        </xdr:from>
        <xdr:to>
          <xdr:col>9</xdr:col>
          <xdr:colOff>771525</xdr:colOff>
          <xdr:row>20</xdr:row>
          <xdr:rowOff>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762000</xdr:colOff>
          <xdr:row>36</xdr:row>
          <xdr:rowOff>9525</xdr:rowOff>
        </xdr:from>
        <xdr:to>
          <xdr:col>7</xdr:col>
          <xdr:colOff>762000</xdr:colOff>
          <xdr:row>37</xdr:row>
          <xdr:rowOff>0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771525</xdr:colOff>
          <xdr:row>35</xdr:row>
          <xdr:rowOff>238125</xdr:rowOff>
        </xdr:from>
        <xdr:to>
          <xdr:col>9</xdr:col>
          <xdr:colOff>771525</xdr:colOff>
          <xdr:row>36</xdr:row>
          <xdr:rowOff>238125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0</xdr:colOff>
          <xdr:row>36</xdr:row>
          <xdr:rowOff>9525</xdr:rowOff>
        </xdr:from>
        <xdr:to>
          <xdr:col>6</xdr:col>
          <xdr:colOff>771525</xdr:colOff>
          <xdr:row>37</xdr:row>
          <xdr:rowOff>9525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36</xdr:row>
          <xdr:rowOff>0</xdr:rowOff>
        </xdr:from>
        <xdr:to>
          <xdr:col>8</xdr:col>
          <xdr:colOff>771525</xdr:colOff>
          <xdr:row>37</xdr:row>
          <xdr:rowOff>0</xdr:rowOff>
        </xdr:to>
        <xdr:sp macro="" textlink="">
          <xdr:nvSpPr>
            <xdr:cNvPr id="1097" name="Drop Dow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36</xdr:row>
          <xdr:rowOff>0</xdr:rowOff>
        </xdr:from>
        <xdr:to>
          <xdr:col>5</xdr:col>
          <xdr:colOff>771525</xdr:colOff>
          <xdr:row>37</xdr:row>
          <xdr:rowOff>0</xdr:rowOff>
        </xdr:to>
        <xdr:sp macro="" textlink="">
          <xdr:nvSpPr>
            <xdr:cNvPr id="1098" name="Drop Dow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0</xdr:colOff>
          <xdr:row>36</xdr:row>
          <xdr:rowOff>0</xdr:rowOff>
        </xdr:from>
        <xdr:to>
          <xdr:col>4</xdr:col>
          <xdr:colOff>752475</xdr:colOff>
          <xdr:row>37</xdr:row>
          <xdr:rowOff>0</xdr:rowOff>
        </xdr:to>
        <xdr:sp macro="" textlink="">
          <xdr:nvSpPr>
            <xdr:cNvPr id="1099" name="Drop Dow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39</xdr:row>
          <xdr:rowOff>9525</xdr:rowOff>
        </xdr:from>
        <xdr:to>
          <xdr:col>2</xdr:col>
          <xdr:colOff>9525</xdr:colOff>
          <xdr:row>40</xdr:row>
          <xdr:rowOff>0</xdr:rowOff>
        </xdr:to>
        <xdr:sp macro="" textlink="">
          <xdr:nvSpPr>
            <xdr:cNvPr id="1127" name="Drop Down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42</xdr:row>
          <xdr:rowOff>9525</xdr:rowOff>
        </xdr:from>
        <xdr:to>
          <xdr:col>2</xdr:col>
          <xdr:colOff>9525</xdr:colOff>
          <xdr:row>42</xdr:row>
          <xdr:rowOff>238125</xdr:rowOff>
        </xdr:to>
        <xdr:sp macro="" textlink="">
          <xdr:nvSpPr>
            <xdr:cNvPr id="1128" name="Drop Dow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</xdr:colOff>
          <xdr:row>41</xdr:row>
          <xdr:rowOff>238125</xdr:rowOff>
        </xdr:from>
        <xdr:to>
          <xdr:col>2</xdr:col>
          <xdr:colOff>781050</xdr:colOff>
          <xdr:row>43</xdr:row>
          <xdr:rowOff>0</xdr:rowOff>
        </xdr:to>
        <xdr:sp macro="" textlink="">
          <xdr:nvSpPr>
            <xdr:cNvPr id="1129" name="Drop Dow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781050</xdr:colOff>
          <xdr:row>41</xdr:row>
          <xdr:rowOff>238125</xdr:rowOff>
        </xdr:from>
        <xdr:to>
          <xdr:col>4</xdr:col>
          <xdr:colOff>0</xdr:colOff>
          <xdr:row>43</xdr:row>
          <xdr:rowOff>0</xdr:rowOff>
        </xdr:to>
        <xdr:sp macro="" textlink="">
          <xdr:nvSpPr>
            <xdr:cNvPr id="1130" name="Drop Dow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41</xdr:row>
          <xdr:rowOff>238125</xdr:rowOff>
        </xdr:from>
        <xdr:to>
          <xdr:col>5</xdr:col>
          <xdr:colOff>771525</xdr:colOff>
          <xdr:row>43</xdr:row>
          <xdr:rowOff>0</xdr:rowOff>
        </xdr:to>
        <xdr:sp macro="" textlink="">
          <xdr:nvSpPr>
            <xdr:cNvPr id="1131" name="Drop Down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</xdr:colOff>
          <xdr:row>41</xdr:row>
          <xdr:rowOff>238125</xdr:rowOff>
        </xdr:from>
        <xdr:to>
          <xdr:col>4</xdr:col>
          <xdr:colOff>752475</xdr:colOff>
          <xdr:row>43</xdr:row>
          <xdr:rowOff>0</xdr:rowOff>
        </xdr:to>
        <xdr:sp macro="" textlink="">
          <xdr:nvSpPr>
            <xdr:cNvPr id="1132" name="Drop Down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752475</xdr:colOff>
          <xdr:row>44</xdr:row>
          <xdr:rowOff>238125</xdr:rowOff>
        </xdr:from>
        <xdr:to>
          <xdr:col>5</xdr:col>
          <xdr:colOff>771525</xdr:colOff>
          <xdr:row>46</xdr:row>
          <xdr:rowOff>0</xdr:rowOff>
        </xdr:to>
        <xdr:sp macro="" textlink="">
          <xdr:nvSpPr>
            <xdr:cNvPr id="1140" name="Drop Down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44</xdr:row>
          <xdr:rowOff>238125</xdr:rowOff>
        </xdr:from>
        <xdr:to>
          <xdr:col>2</xdr:col>
          <xdr:colOff>0</xdr:colOff>
          <xdr:row>46</xdr:row>
          <xdr:rowOff>9525</xdr:rowOff>
        </xdr:to>
        <xdr:sp macro="" textlink="">
          <xdr:nvSpPr>
            <xdr:cNvPr id="1141" name="Drop Dow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39</xdr:row>
          <xdr:rowOff>9525</xdr:rowOff>
        </xdr:from>
        <xdr:to>
          <xdr:col>4</xdr:col>
          <xdr:colOff>0</xdr:colOff>
          <xdr:row>40</xdr:row>
          <xdr:rowOff>0</xdr:rowOff>
        </xdr:to>
        <xdr:sp macro="" textlink="">
          <xdr:nvSpPr>
            <xdr:cNvPr id="1142" name="Drop Dow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</xdr:colOff>
          <xdr:row>39</xdr:row>
          <xdr:rowOff>9525</xdr:rowOff>
        </xdr:from>
        <xdr:to>
          <xdr:col>2</xdr:col>
          <xdr:colOff>781050</xdr:colOff>
          <xdr:row>40</xdr:row>
          <xdr:rowOff>0</xdr:rowOff>
        </xdr:to>
        <xdr:sp macro="" textlink="">
          <xdr:nvSpPr>
            <xdr:cNvPr id="1143" name="Drop Dow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41</xdr:row>
          <xdr:rowOff>238125</xdr:rowOff>
        </xdr:from>
        <xdr:to>
          <xdr:col>9</xdr:col>
          <xdr:colOff>790575</xdr:colOff>
          <xdr:row>43</xdr:row>
          <xdr:rowOff>0</xdr:rowOff>
        </xdr:to>
        <xdr:sp macro="" textlink="">
          <xdr:nvSpPr>
            <xdr:cNvPr id="1144" name="Drop Dow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41</xdr:row>
          <xdr:rowOff>238125</xdr:rowOff>
        </xdr:from>
        <xdr:to>
          <xdr:col>8</xdr:col>
          <xdr:colOff>771525</xdr:colOff>
          <xdr:row>43</xdr:row>
          <xdr:rowOff>0</xdr:rowOff>
        </xdr:to>
        <xdr:sp macro="" textlink="">
          <xdr:nvSpPr>
            <xdr:cNvPr id="1145" name="Drop Dow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41</xdr:row>
          <xdr:rowOff>238125</xdr:rowOff>
        </xdr:from>
        <xdr:to>
          <xdr:col>7</xdr:col>
          <xdr:colOff>762000</xdr:colOff>
          <xdr:row>43</xdr:row>
          <xdr:rowOff>0</xdr:rowOff>
        </xdr:to>
        <xdr:sp macro="" textlink="">
          <xdr:nvSpPr>
            <xdr:cNvPr id="1146" name="Drop Dow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0</xdr:colOff>
          <xdr:row>41</xdr:row>
          <xdr:rowOff>238125</xdr:rowOff>
        </xdr:from>
        <xdr:to>
          <xdr:col>6</xdr:col>
          <xdr:colOff>771525</xdr:colOff>
          <xdr:row>43</xdr:row>
          <xdr:rowOff>0</xdr:rowOff>
        </xdr:to>
        <xdr:sp macro="" textlink="">
          <xdr:nvSpPr>
            <xdr:cNvPr id="1147" name="Drop Down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771525</xdr:colOff>
          <xdr:row>39</xdr:row>
          <xdr:rowOff>9525</xdr:rowOff>
        </xdr:from>
        <xdr:to>
          <xdr:col>10</xdr:col>
          <xdr:colOff>0</xdr:colOff>
          <xdr:row>39</xdr:row>
          <xdr:rowOff>257175</xdr:rowOff>
        </xdr:to>
        <xdr:sp macro="" textlink="">
          <xdr:nvSpPr>
            <xdr:cNvPr id="1148" name="Drop Dow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762000</xdr:colOff>
          <xdr:row>39</xdr:row>
          <xdr:rowOff>9525</xdr:rowOff>
        </xdr:from>
        <xdr:to>
          <xdr:col>8</xdr:col>
          <xdr:colOff>771525</xdr:colOff>
          <xdr:row>39</xdr:row>
          <xdr:rowOff>257175</xdr:rowOff>
        </xdr:to>
        <xdr:sp macro="" textlink="">
          <xdr:nvSpPr>
            <xdr:cNvPr id="1149" name="Drop Dow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39</xdr:row>
          <xdr:rowOff>9525</xdr:rowOff>
        </xdr:from>
        <xdr:to>
          <xdr:col>7</xdr:col>
          <xdr:colOff>762000</xdr:colOff>
          <xdr:row>40</xdr:row>
          <xdr:rowOff>0</xdr:rowOff>
        </xdr:to>
        <xdr:sp macro="" textlink="">
          <xdr:nvSpPr>
            <xdr:cNvPr id="1150" name="Drop Dow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0</xdr:colOff>
          <xdr:row>39</xdr:row>
          <xdr:rowOff>9525</xdr:rowOff>
        </xdr:from>
        <xdr:to>
          <xdr:col>6</xdr:col>
          <xdr:colOff>771525</xdr:colOff>
          <xdr:row>40</xdr:row>
          <xdr:rowOff>0</xdr:rowOff>
        </xdr:to>
        <xdr:sp macro="" textlink="">
          <xdr:nvSpPr>
            <xdr:cNvPr id="1151" name="Drop Dow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39</xdr:row>
          <xdr:rowOff>9525</xdr:rowOff>
        </xdr:from>
        <xdr:to>
          <xdr:col>5</xdr:col>
          <xdr:colOff>771525</xdr:colOff>
          <xdr:row>40</xdr:row>
          <xdr:rowOff>0</xdr:rowOff>
        </xdr:to>
        <xdr:sp macro="" textlink="">
          <xdr:nvSpPr>
            <xdr:cNvPr id="1152" name="Drop Down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723900</xdr:colOff>
          <xdr:row>39</xdr:row>
          <xdr:rowOff>9525</xdr:rowOff>
        </xdr:from>
        <xdr:to>
          <xdr:col>5</xdr:col>
          <xdr:colOff>0</xdr:colOff>
          <xdr:row>40</xdr:row>
          <xdr:rowOff>0</xdr:rowOff>
        </xdr:to>
        <xdr:sp macro="" textlink="">
          <xdr:nvSpPr>
            <xdr:cNvPr id="1153" name="Drop Dow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</xdr:colOff>
          <xdr:row>45</xdr:row>
          <xdr:rowOff>0</xdr:rowOff>
        </xdr:from>
        <xdr:to>
          <xdr:col>2</xdr:col>
          <xdr:colOff>781050</xdr:colOff>
          <xdr:row>46</xdr:row>
          <xdr:rowOff>9525</xdr:rowOff>
        </xdr:to>
        <xdr:sp macro="" textlink="">
          <xdr:nvSpPr>
            <xdr:cNvPr id="1195" name="Drop Down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781050</xdr:colOff>
          <xdr:row>44</xdr:row>
          <xdr:rowOff>238125</xdr:rowOff>
        </xdr:from>
        <xdr:to>
          <xdr:col>4</xdr:col>
          <xdr:colOff>0</xdr:colOff>
          <xdr:row>46</xdr:row>
          <xdr:rowOff>0</xdr:rowOff>
        </xdr:to>
        <xdr:sp macro="" textlink="">
          <xdr:nvSpPr>
            <xdr:cNvPr id="1197" name="Drop Down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</xdr:colOff>
          <xdr:row>45</xdr:row>
          <xdr:rowOff>0</xdr:rowOff>
        </xdr:from>
        <xdr:to>
          <xdr:col>4</xdr:col>
          <xdr:colOff>752475</xdr:colOff>
          <xdr:row>46</xdr:row>
          <xdr:rowOff>9525</xdr:rowOff>
        </xdr:to>
        <xdr:sp macro="" textlink="">
          <xdr:nvSpPr>
            <xdr:cNvPr id="1198" name="Drop Down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0</xdr:colOff>
          <xdr:row>44</xdr:row>
          <xdr:rowOff>238125</xdr:rowOff>
        </xdr:from>
        <xdr:to>
          <xdr:col>6</xdr:col>
          <xdr:colOff>762000</xdr:colOff>
          <xdr:row>46</xdr:row>
          <xdr:rowOff>0</xdr:rowOff>
        </xdr:to>
        <xdr:sp macro="" textlink="">
          <xdr:nvSpPr>
            <xdr:cNvPr id="1199" name="Drop Dow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771525</xdr:colOff>
          <xdr:row>44</xdr:row>
          <xdr:rowOff>228600</xdr:rowOff>
        </xdr:from>
        <xdr:to>
          <xdr:col>7</xdr:col>
          <xdr:colOff>752475</xdr:colOff>
          <xdr:row>45</xdr:row>
          <xdr:rowOff>219075</xdr:rowOff>
        </xdr:to>
        <xdr:sp macro="" textlink="">
          <xdr:nvSpPr>
            <xdr:cNvPr id="1200" name="Drop Down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44</xdr:row>
          <xdr:rowOff>228600</xdr:rowOff>
        </xdr:from>
        <xdr:to>
          <xdr:col>9</xdr:col>
          <xdr:colOff>9525</xdr:colOff>
          <xdr:row>45</xdr:row>
          <xdr:rowOff>219075</xdr:rowOff>
        </xdr:to>
        <xdr:sp macro="" textlink="">
          <xdr:nvSpPr>
            <xdr:cNvPr id="1201" name="Drop Dow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9525</xdr:colOff>
          <xdr:row>44</xdr:row>
          <xdr:rowOff>238125</xdr:rowOff>
        </xdr:from>
        <xdr:to>
          <xdr:col>9</xdr:col>
          <xdr:colOff>790575</xdr:colOff>
          <xdr:row>45</xdr:row>
          <xdr:rowOff>219075</xdr:rowOff>
        </xdr:to>
        <xdr:sp macro="" textlink="">
          <xdr:nvSpPr>
            <xdr:cNvPr id="1202" name="Drop Down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204" name="Drop Down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1205" name="Drop Down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8</xdr:row>
          <xdr:rowOff>0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1206" name="Drop Down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8</xdr:row>
          <xdr:rowOff>0</xdr:rowOff>
        </xdr:from>
        <xdr:to>
          <xdr:col>9</xdr:col>
          <xdr:colOff>0</xdr:colOff>
          <xdr:row>9</xdr:row>
          <xdr:rowOff>9525</xdr:rowOff>
        </xdr:to>
        <xdr:sp macro="" textlink="">
          <xdr:nvSpPr>
            <xdr:cNvPr id="1207" name="Drop Down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238125</xdr:rowOff>
        </xdr:from>
        <xdr:to>
          <xdr:col>7</xdr:col>
          <xdr:colOff>0</xdr:colOff>
          <xdr:row>31</xdr:row>
          <xdr:rowOff>0</xdr:rowOff>
        </xdr:to>
        <xdr:sp macro="" textlink="">
          <xdr:nvSpPr>
            <xdr:cNvPr id="1208" name="Drop Down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29</xdr:row>
          <xdr:rowOff>238125</xdr:rowOff>
        </xdr:from>
        <xdr:to>
          <xdr:col>8</xdr:col>
          <xdr:colOff>9525</xdr:colOff>
          <xdr:row>31</xdr:row>
          <xdr:rowOff>0</xdr:rowOff>
        </xdr:to>
        <xdr:sp macro="" textlink="">
          <xdr:nvSpPr>
            <xdr:cNvPr id="1209" name="Drop Down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9</xdr:col>
          <xdr:colOff>0</xdr:colOff>
          <xdr:row>31</xdr:row>
          <xdr:rowOff>9525</xdr:rowOff>
        </xdr:to>
        <xdr:sp macro="" textlink="">
          <xdr:nvSpPr>
            <xdr:cNvPr id="1210" name="Drop Down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30</xdr:row>
          <xdr:rowOff>0</xdr:rowOff>
        </xdr:from>
        <xdr:to>
          <xdr:col>9</xdr:col>
          <xdr:colOff>790575</xdr:colOff>
          <xdr:row>31</xdr:row>
          <xdr:rowOff>9525</xdr:rowOff>
        </xdr:to>
        <xdr:sp macro="" textlink="">
          <xdr:nvSpPr>
            <xdr:cNvPr id="1211" name="Drop Down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72</xdr:row>
          <xdr:rowOff>9525</xdr:rowOff>
        </xdr:from>
        <xdr:to>
          <xdr:col>7</xdr:col>
          <xdr:colOff>0</xdr:colOff>
          <xdr:row>73</xdr:row>
          <xdr:rowOff>9525</xdr:rowOff>
        </xdr:to>
        <xdr:sp macro="" textlink="">
          <xdr:nvSpPr>
            <xdr:cNvPr id="1217" name="Drop Down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9525</xdr:rowOff>
        </xdr:from>
        <xdr:to>
          <xdr:col>2</xdr:col>
          <xdr:colOff>0</xdr:colOff>
          <xdr:row>88</xdr:row>
          <xdr:rowOff>0</xdr:rowOff>
        </xdr:to>
        <xdr:sp macro="" textlink="">
          <xdr:nvSpPr>
            <xdr:cNvPr id="1254" name="Drop Down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87</xdr:row>
          <xdr:rowOff>9525</xdr:rowOff>
        </xdr:from>
        <xdr:to>
          <xdr:col>4</xdr:col>
          <xdr:colOff>752475</xdr:colOff>
          <xdr:row>88</xdr:row>
          <xdr:rowOff>0</xdr:rowOff>
        </xdr:to>
        <xdr:sp macro="" textlink="">
          <xdr:nvSpPr>
            <xdr:cNvPr id="1257" name="Drop Down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87</xdr:row>
          <xdr:rowOff>0</xdr:rowOff>
        </xdr:from>
        <xdr:to>
          <xdr:col>6</xdr:col>
          <xdr:colOff>9525</xdr:colOff>
          <xdr:row>87</xdr:row>
          <xdr:rowOff>209550</xdr:rowOff>
        </xdr:to>
        <xdr:sp macro="" textlink="">
          <xdr:nvSpPr>
            <xdr:cNvPr id="1258" name="Drop Down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66</xdr:row>
          <xdr:rowOff>9525</xdr:rowOff>
        </xdr:from>
        <xdr:to>
          <xdr:col>2</xdr:col>
          <xdr:colOff>19050</xdr:colOff>
          <xdr:row>67</xdr:row>
          <xdr:rowOff>9525</xdr:rowOff>
        </xdr:to>
        <xdr:sp macro="" textlink="">
          <xdr:nvSpPr>
            <xdr:cNvPr id="1266" name="Drop Down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65</xdr:row>
          <xdr:rowOff>247650</xdr:rowOff>
        </xdr:from>
        <xdr:to>
          <xdr:col>3</xdr:col>
          <xdr:colOff>9525</xdr:colOff>
          <xdr:row>66</xdr:row>
          <xdr:rowOff>247650</xdr:rowOff>
        </xdr:to>
        <xdr:sp macro="" textlink="">
          <xdr:nvSpPr>
            <xdr:cNvPr id="1267" name="Drop Down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9525</xdr:colOff>
          <xdr:row>66</xdr:row>
          <xdr:rowOff>0</xdr:rowOff>
        </xdr:from>
        <xdr:to>
          <xdr:col>4</xdr:col>
          <xdr:colOff>38100</xdr:colOff>
          <xdr:row>67</xdr:row>
          <xdr:rowOff>0</xdr:rowOff>
        </xdr:to>
        <xdr:sp macro="" textlink="">
          <xdr:nvSpPr>
            <xdr:cNvPr id="1268" name="Drop Down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19050</xdr:colOff>
          <xdr:row>65</xdr:row>
          <xdr:rowOff>247650</xdr:rowOff>
        </xdr:from>
        <xdr:to>
          <xdr:col>5</xdr:col>
          <xdr:colOff>19050</xdr:colOff>
          <xdr:row>66</xdr:row>
          <xdr:rowOff>247650</xdr:rowOff>
        </xdr:to>
        <xdr:sp macro="" textlink="">
          <xdr:nvSpPr>
            <xdr:cNvPr id="1269" name="Drop Down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</xdr:colOff>
          <xdr:row>66</xdr:row>
          <xdr:rowOff>9525</xdr:rowOff>
        </xdr:from>
        <xdr:to>
          <xdr:col>6</xdr:col>
          <xdr:colOff>9525</xdr:colOff>
          <xdr:row>67</xdr:row>
          <xdr:rowOff>9525</xdr:rowOff>
        </xdr:to>
        <xdr:sp macro="" textlink="">
          <xdr:nvSpPr>
            <xdr:cNvPr id="1270" name="Drop Down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19050</xdr:colOff>
          <xdr:row>66</xdr:row>
          <xdr:rowOff>9525</xdr:rowOff>
        </xdr:from>
        <xdr:to>
          <xdr:col>7</xdr:col>
          <xdr:colOff>19050</xdr:colOff>
          <xdr:row>67</xdr:row>
          <xdr:rowOff>9525</xdr:rowOff>
        </xdr:to>
        <xdr:sp macro="" textlink="">
          <xdr:nvSpPr>
            <xdr:cNvPr id="1271" name="Drop Dow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9525</xdr:colOff>
          <xdr:row>65</xdr:row>
          <xdr:rowOff>247650</xdr:rowOff>
        </xdr:from>
        <xdr:to>
          <xdr:col>8</xdr:col>
          <xdr:colOff>9525</xdr:colOff>
          <xdr:row>66</xdr:row>
          <xdr:rowOff>247650</xdr:rowOff>
        </xdr:to>
        <xdr:sp macro="" textlink="">
          <xdr:nvSpPr>
            <xdr:cNvPr id="1272" name="Drop Down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65</xdr:row>
          <xdr:rowOff>247650</xdr:rowOff>
        </xdr:from>
        <xdr:to>
          <xdr:col>9</xdr:col>
          <xdr:colOff>9525</xdr:colOff>
          <xdr:row>66</xdr:row>
          <xdr:rowOff>247650</xdr:rowOff>
        </xdr:to>
        <xdr:sp macro="" textlink="">
          <xdr:nvSpPr>
            <xdr:cNvPr id="1273" name="Drop Down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65</xdr:row>
          <xdr:rowOff>247650</xdr:rowOff>
        </xdr:from>
        <xdr:to>
          <xdr:col>10</xdr:col>
          <xdr:colOff>0</xdr:colOff>
          <xdr:row>66</xdr:row>
          <xdr:rowOff>247650</xdr:rowOff>
        </xdr:to>
        <xdr:sp macro="" textlink="">
          <xdr:nvSpPr>
            <xdr:cNvPr id="1274" name="Drop Down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72</xdr:row>
          <xdr:rowOff>0</xdr:rowOff>
        </xdr:from>
        <xdr:to>
          <xdr:col>2</xdr:col>
          <xdr:colOff>9525</xdr:colOff>
          <xdr:row>73</xdr:row>
          <xdr:rowOff>0</xdr:rowOff>
        </xdr:to>
        <xdr:sp macro="" textlink="">
          <xdr:nvSpPr>
            <xdr:cNvPr id="1275" name="Drop Down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72</xdr:row>
          <xdr:rowOff>0</xdr:rowOff>
        </xdr:from>
        <xdr:to>
          <xdr:col>2</xdr:col>
          <xdr:colOff>771525</xdr:colOff>
          <xdr:row>73</xdr:row>
          <xdr:rowOff>0</xdr:rowOff>
        </xdr:to>
        <xdr:sp macro="" textlink="">
          <xdr:nvSpPr>
            <xdr:cNvPr id="1276" name="Drop Down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781050</xdr:colOff>
          <xdr:row>72</xdr:row>
          <xdr:rowOff>0</xdr:rowOff>
        </xdr:from>
        <xdr:to>
          <xdr:col>4</xdr:col>
          <xdr:colOff>19050</xdr:colOff>
          <xdr:row>73</xdr:row>
          <xdr:rowOff>0</xdr:rowOff>
        </xdr:to>
        <xdr:sp macro="" textlink="">
          <xdr:nvSpPr>
            <xdr:cNvPr id="1277" name="Drop Down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0</xdr:colOff>
          <xdr:row>72</xdr:row>
          <xdr:rowOff>0</xdr:rowOff>
        </xdr:from>
        <xdr:to>
          <xdr:col>5</xdr:col>
          <xdr:colOff>0</xdr:colOff>
          <xdr:row>73</xdr:row>
          <xdr:rowOff>0</xdr:rowOff>
        </xdr:to>
        <xdr:sp macro="" textlink="">
          <xdr:nvSpPr>
            <xdr:cNvPr id="1278" name="Drop Down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752475</xdr:colOff>
          <xdr:row>72</xdr:row>
          <xdr:rowOff>0</xdr:rowOff>
        </xdr:from>
        <xdr:to>
          <xdr:col>5</xdr:col>
          <xdr:colOff>771525</xdr:colOff>
          <xdr:row>73</xdr:row>
          <xdr:rowOff>0</xdr:rowOff>
        </xdr:to>
        <xdr:sp macro="" textlink="">
          <xdr:nvSpPr>
            <xdr:cNvPr id="1279" name="Drop Down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771525</xdr:colOff>
          <xdr:row>72</xdr:row>
          <xdr:rowOff>0</xdr:rowOff>
        </xdr:from>
        <xdr:to>
          <xdr:col>7</xdr:col>
          <xdr:colOff>752475</xdr:colOff>
          <xdr:row>73</xdr:row>
          <xdr:rowOff>0</xdr:rowOff>
        </xdr:to>
        <xdr:sp macro="" textlink="">
          <xdr:nvSpPr>
            <xdr:cNvPr id="1280" name="Drop Down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762000</xdr:colOff>
          <xdr:row>72</xdr:row>
          <xdr:rowOff>0</xdr:rowOff>
        </xdr:from>
        <xdr:to>
          <xdr:col>9</xdr:col>
          <xdr:colOff>0</xdr:colOff>
          <xdr:row>73</xdr:row>
          <xdr:rowOff>0</xdr:rowOff>
        </xdr:to>
        <xdr:sp macro="" textlink="">
          <xdr:nvSpPr>
            <xdr:cNvPr id="1281" name="Drop Down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771525</xdr:colOff>
          <xdr:row>72</xdr:row>
          <xdr:rowOff>0</xdr:rowOff>
        </xdr:from>
        <xdr:to>
          <xdr:col>9</xdr:col>
          <xdr:colOff>781050</xdr:colOff>
          <xdr:row>73</xdr:row>
          <xdr:rowOff>0</xdr:rowOff>
        </xdr:to>
        <xdr:sp macro="" textlink="">
          <xdr:nvSpPr>
            <xdr:cNvPr id="1282" name="Drop Down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771525</xdr:colOff>
          <xdr:row>68</xdr:row>
          <xdr:rowOff>247650</xdr:rowOff>
        </xdr:from>
        <xdr:to>
          <xdr:col>8</xdr:col>
          <xdr:colOff>0</xdr:colOff>
          <xdr:row>69</xdr:row>
          <xdr:rowOff>247650</xdr:rowOff>
        </xdr:to>
        <xdr:sp macro="" textlink="">
          <xdr:nvSpPr>
            <xdr:cNvPr id="1283" name="Drop Down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87</xdr:row>
          <xdr:rowOff>9525</xdr:rowOff>
        </xdr:from>
        <xdr:to>
          <xdr:col>2</xdr:col>
          <xdr:colOff>752475</xdr:colOff>
          <xdr:row>88</xdr:row>
          <xdr:rowOff>0</xdr:rowOff>
        </xdr:to>
        <xdr:sp macro="" textlink="">
          <xdr:nvSpPr>
            <xdr:cNvPr id="1284" name="Drop Down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9525</xdr:rowOff>
        </xdr:from>
        <xdr:to>
          <xdr:col>4</xdr:col>
          <xdr:colOff>19050</xdr:colOff>
          <xdr:row>88</xdr:row>
          <xdr:rowOff>0</xdr:rowOff>
        </xdr:to>
        <xdr:sp macro="" textlink="">
          <xdr:nvSpPr>
            <xdr:cNvPr id="1285" name="Drop Down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82</xdr:row>
          <xdr:rowOff>9525</xdr:rowOff>
        </xdr:from>
        <xdr:to>
          <xdr:col>2</xdr:col>
          <xdr:colOff>0</xdr:colOff>
          <xdr:row>83</xdr:row>
          <xdr:rowOff>0</xdr:rowOff>
        </xdr:to>
        <xdr:sp macro="" textlink="">
          <xdr:nvSpPr>
            <xdr:cNvPr id="1286" name="Drop Down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</xdr:colOff>
          <xdr:row>82</xdr:row>
          <xdr:rowOff>9525</xdr:rowOff>
        </xdr:from>
        <xdr:to>
          <xdr:col>2</xdr:col>
          <xdr:colOff>762000</xdr:colOff>
          <xdr:row>83</xdr:row>
          <xdr:rowOff>0</xdr:rowOff>
        </xdr:to>
        <xdr:sp macro="" textlink="">
          <xdr:nvSpPr>
            <xdr:cNvPr id="1287" name="Drop Down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82</xdr:row>
          <xdr:rowOff>9525</xdr:rowOff>
        </xdr:from>
        <xdr:to>
          <xdr:col>4</xdr:col>
          <xdr:colOff>9525</xdr:colOff>
          <xdr:row>83</xdr:row>
          <xdr:rowOff>0</xdr:rowOff>
        </xdr:to>
        <xdr:sp macro="" textlink="">
          <xdr:nvSpPr>
            <xdr:cNvPr id="1288" name="Drop Down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</xdr:colOff>
          <xdr:row>82</xdr:row>
          <xdr:rowOff>9525</xdr:rowOff>
        </xdr:from>
        <xdr:to>
          <xdr:col>4</xdr:col>
          <xdr:colOff>752475</xdr:colOff>
          <xdr:row>83</xdr:row>
          <xdr:rowOff>0</xdr:rowOff>
        </xdr:to>
        <xdr:sp macro="" textlink="">
          <xdr:nvSpPr>
            <xdr:cNvPr id="1289" name="Drop Down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60</xdr:row>
          <xdr:rowOff>228600</xdr:rowOff>
        </xdr:from>
        <xdr:to>
          <xdr:col>2</xdr:col>
          <xdr:colOff>9525</xdr:colOff>
          <xdr:row>61</xdr:row>
          <xdr:rowOff>238125</xdr:rowOff>
        </xdr:to>
        <xdr:sp macro="" textlink="">
          <xdr:nvSpPr>
            <xdr:cNvPr id="1292" name="Drop Down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</xdr:colOff>
          <xdr:row>61</xdr:row>
          <xdr:rowOff>9525</xdr:rowOff>
        </xdr:from>
        <xdr:to>
          <xdr:col>3</xdr:col>
          <xdr:colOff>0</xdr:colOff>
          <xdr:row>62</xdr:row>
          <xdr:rowOff>9525</xdr:rowOff>
        </xdr:to>
        <xdr:sp macro="" textlink="">
          <xdr:nvSpPr>
            <xdr:cNvPr id="1293" name="Drop Down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752475</xdr:colOff>
          <xdr:row>61</xdr:row>
          <xdr:rowOff>9525</xdr:rowOff>
        </xdr:from>
        <xdr:to>
          <xdr:col>6</xdr:col>
          <xdr:colOff>9525</xdr:colOff>
          <xdr:row>62</xdr:row>
          <xdr:rowOff>9525</xdr:rowOff>
        </xdr:to>
        <xdr:sp macro="" textlink="">
          <xdr:nvSpPr>
            <xdr:cNvPr id="1294" name="Drop Down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0</xdr:colOff>
          <xdr:row>61</xdr:row>
          <xdr:rowOff>9525</xdr:rowOff>
        </xdr:from>
        <xdr:to>
          <xdr:col>5</xdr:col>
          <xdr:colOff>0</xdr:colOff>
          <xdr:row>62</xdr:row>
          <xdr:rowOff>9525</xdr:rowOff>
        </xdr:to>
        <xdr:sp macro="" textlink="">
          <xdr:nvSpPr>
            <xdr:cNvPr id="1295" name="Drop Down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60</xdr:row>
          <xdr:rowOff>238125</xdr:rowOff>
        </xdr:from>
        <xdr:to>
          <xdr:col>10</xdr:col>
          <xdr:colOff>0</xdr:colOff>
          <xdr:row>61</xdr:row>
          <xdr:rowOff>247650</xdr:rowOff>
        </xdr:to>
        <xdr:sp macro="" textlink="">
          <xdr:nvSpPr>
            <xdr:cNvPr id="1296" name="Drop Down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62</xdr:row>
          <xdr:rowOff>0</xdr:rowOff>
        </xdr:to>
        <xdr:sp macro="" textlink="">
          <xdr:nvSpPr>
            <xdr:cNvPr id="1297" name="Drop Down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61</xdr:row>
          <xdr:rowOff>0</xdr:rowOff>
        </xdr:from>
        <xdr:to>
          <xdr:col>3</xdr:col>
          <xdr:colOff>723900</xdr:colOff>
          <xdr:row>62</xdr:row>
          <xdr:rowOff>0</xdr:rowOff>
        </xdr:to>
        <xdr:sp macro="" textlink="">
          <xdr:nvSpPr>
            <xdr:cNvPr id="1298" name="Drop Down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61</xdr:row>
          <xdr:rowOff>0</xdr:rowOff>
        </xdr:from>
        <xdr:to>
          <xdr:col>7</xdr:col>
          <xdr:colOff>762000</xdr:colOff>
          <xdr:row>62</xdr:row>
          <xdr:rowOff>0</xdr:rowOff>
        </xdr:to>
        <xdr:sp macro="" textlink="">
          <xdr:nvSpPr>
            <xdr:cNvPr id="1299" name="Drop Down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60</xdr:row>
          <xdr:rowOff>238125</xdr:rowOff>
        </xdr:from>
        <xdr:to>
          <xdr:col>9</xdr:col>
          <xdr:colOff>0</xdr:colOff>
          <xdr:row>61</xdr:row>
          <xdr:rowOff>247650</xdr:rowOff>
        </xdr:to>
        <xdr:sp macro="" textlink="">
          <xdr:nvSpPr>
            <xdr:cNvPr id="1300" name="Drop Down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O90"/>
  <sheetViews>
    <sheetView tabSelected="1" topLeftCell="A26" zoomScale="130" zoomScaleNormal="130" workbookViewId="0">
      <selection activeCell="B32" sqref="B32"/>
    </sheetView>
  </sheetViews>
  <sheetFormatPr defaultColWidth="9.140625" defaultRowHeight="15" x14ac:dyDescent="0.25"/>
  <cols>
    <col min="1" max="1" width="17.5703125" style="6" customWidth="1"/>
    <col min="2" max="2" width="11.28515625" style="6" customWidth="1"/>
    <col min="3" max="3" width="11.85546875" style="6" customWidth="1"/>
    <col min="4" max="4" width="11" style="6" customWidth="1"/>
    <col min="5" max="5" width="11.42578125" style="6" customWidth="1"/>
    <col min="6" max="7" width="11.7109375" style="6" customWidth="1"/>
    <col min="8" max="8" width="11.5703125" style="6" customWidth="1"/>
    <col min="9" max="9" width="11.7109375" style="6" customWidth="1"/>
    <col min="10" max="10" width="12" style="6" customWidth="1"/>
    <col min="11" max="11" width="10" style="6" customWidth="1"/>
    <col min="12" max="16384" width="9.140625" style="6"/>
  </cols>
  <sheetData>
    <row r="1" spans="1:14" ht="20.100000000000001" customHeight="1" x14ac:dyDescent="0.35">
      <c r="A1" s="87" t="s">
        <v>64</v>
      </c>
      <c r="B1" s="88"/>
      <c r="C1" s="88"/>
      <c r="D1" s="88"/>
      <c r="E1" s="89"/>
      <c r="F1" s="89"/>
      <c r="G1" s="89"/>
      <c r="H1" s="90"/>
      <c r="I1" s="90"/>
      <c r="J1" s="90"/>
      <c r="K1" s="90"/>
      <c r="L1" s="1"/>
      <c r="N1" s="5"/>
    </row>
    <row r="2" spans="1:14" ht="20.100000000000001" customHeight="1" x14ac:dyDescent="0.35">
      <c r="A2" s="87" t="s">
        <v>98</v>
      </c>
      <c r="B2" s="88"/>
      <c r="C2" s="88"/>
      <c r="D2" s="88"/>
      <c r="E2" s="89"/>
      <c r="F2" s="89"/>
      <c r="G2" s="89"/>
      <c r="H2" s="89"/>
      <c r="I2" s="89"/>
      <c r="J2" s="88"/>
      <c r="K2" s="88"/>
      <c r="L2" s="1"/>
      <c r="N2" s="5"/>
    </row>
    <row r="3" spans="1:14" ht="21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4" ht="20.100000000000001" customHeight="1" x14ac:dyDescent="0.3">
      <c r="A4" s="29" t="s">
        <v>19</v>
      </c>
      <c r="B4" s="32"/>
      <c r="C4" s="33"/>
      <c r="D4" s="33"/>
      <c r="E4" s="34"/>
      <c r="F4" s="34"/>
      <c r="G4" s="34"/>
      <c r="H4" s="30" t="s">
        <v>44</v>
      </c>
      <c r="I4" s="5"/>
      <c r="J4" s="34"/>
      <c r="K4" s="34"/>
      <c r="L4" s="7"/>
    </row>
    <row r="5" spans="1:14" ht="20.100000000000001" customHeight="1" x14ac:dyDescent="0.3">
      <c r="A5" s="31"/>
      <c r="B5" s="32"/>
      <c r="C5" s="33"/>
      <c r="D5" s="33"/>
      <c r="E5" s="34"/>
      <c r="F5" s="34"/>
      <c r="G5" s="34"/>
      <c r="H5" s="34"/>
      <c r="I5" s="34"/>
      <c r="J5" s="34"/>
      <c r="K5" s="34"/>
      <c r="L5" s="7"/>
    </row>
    <row r="6" spans="1:14" ht="18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4" ht="20.100000000000001" customHeight="1" x14ac:dyDescent="0.3">
      <c r="A7" s="22" t="s">
        <v>27</v>
      </c>
      <c r="B7" s="23"/>
      <c r="C7" s="23"/>
      <c r="D7" s="24"/>
      <c r="E7" s="18"/>
      <c r="F7" s="18"/>
      <c r="G7" s="18"/>
      <c r="H7" s="18"/>
      <c r="I7" s="18"/>
      <c r="J7" s="18"/>
      <c r="K7" s="38" t="s">
        <v>22</v>
      </c>
    </row>
    <row r="8" spans="1:14" ht="20.100000000000001" customHeight="1" x14ac:dyDescent="0.25">
      <c r="A8" s="71" t="s">
        <v>7</v>
      </c>
      <c r="B8" s="72">
        <f ca="1">B10*OFFSET(DADOS!C4,B9,0)</f>
        <v>0</v>
      </c>
      <c r="C8" s="73">
        <f ca="1">C10*OFFSET(DADOS!C4,C9,0)</f>
        <v>0</v>
      </c>
      <c r="D8" s="73">
        <f ca="1">D10*OFFSET(DADOS!C4,D9,0)</f>
        <v>0</v>
      </c>
      <c r="E8" s="74">
        <f ca="1">E10*OFFSET(DADOS!C4,E9,0)</f>
        <v>0</v>
      </c>
      <c r="F8" s="64">
        <f ca="1">F10*OFFSET(DADOS!C4,F9,0)</f>
        <v>0</v>
      </c>
      <c r="G8" s="64">
        <f ca="1">G10*OFFSET(DADOS!C4,G9,0)</f>
        <v>0</v>
      </c>
      <c r="H8" s="64">
        <f ca="1">H10*OFFSET(DADOS!C4,H9,0)</f>
        <v>0</v>
      </c>
      <c r="I8" s="64">
        <f ca="1">I10*OFFSET(DADOS!C4,I9,0)</f>
        <v>0</v>
      </c>
      <c r="J8" s="36"/>
      <c r="K8" s="95">
        <f ca="1">B8+C8+D8+E8+F8+G8+H8+I8</f>
        <v>0</v>
      </c>
    </row>
    <row r="9" spans="1:14" ht="20.100000000000001" customHeight="1" x14ac:dyDescent="0.25">
      <c r="A9" s="4" t="s">
        <v>20</v>
      </c>
      <c r="B9" s="12">
        <v>1</v>
      </c>
      <c r="C9" s="12">
        <v>1</v>
      </c>
      <c r="D9" s="12">
        <v>1</v>
      </c>
      <c r="E9" s="12">
        <v>1</v>
      </c>
      <c r="F9" s="37">
        <v>1</v>
      </c>
      <c r="G9" s="37">
        <v>1</v>
      </c>
      <c r="H9" s="37">
        <v>1</v>
      </c>
      <c r="I9" s="37">
        <v>1</v>
      </c>
      <c r="J9" s="5"/>
      <c r="K9" s="40"/>
    </row>
    <row r="10" spans="1:14" ht="20.100000000000001" customHeight="1" x14ac:dyDescent="0.25">
      <c r="A10" s="4" t="s">
        <v>34</v>
      </c>
      <c r="B10" s="66"/>
      <c r="C10" s="66"/>
      <c r="D10" s="66"/>
      <c r="E10" s="66"/>
      <c r="F10" s="66"/>
      <c r="G10" s="66"/>
      <c r="H10" s="66"/>
      <c r="I10" s="66"/>
      <c r="J10" s="5"/>
      <c r="K10" s="40"/>
    </row>
    <row r="11" spans="1:14" ht="20.100000000000001" customHeight="1" x14ac:dyDescent="0.25">
      <c r="A11" s="4" t="s">
        <v>21</v>
      </c>
      <c r="B11" s="66"/>
      <c r="C11" s="14"/>
      <c r="D11" s="14"/>
      <c r="E11" s="14"/>
      <c r="F11" s="14"/>
      <c r="G11" s="14"/>
      <c r="H11" s="14"/>
      <c r="I11" s="14"/>
      <c r="J11" s="13"/>
      <c r="K11" s="41"/>
    </row>
    <row r="12" spans="1:14" ht="15.75" customHeight="1" x14ac:dyDescent="0.25">
      <c r="A12" s="8"/>
      <c r="B12" s="5"/>
      <c r="C12" s="5"/>
      <c r="D12" s="5"/>
      <c r="E12" s="5"/>
      <c r="F12" s="5"/>
      <c r="G12" s="5"/>
      <c r="H12" s="5"/>
      <c r="I12" s="5"/>
      <c r="J12" s="5"/>
      <c r="K12" s="40"/>
    </row>
    <row r="13" spans="1:14" ht="20.100000000000001" customHeight="1" x14ac:dyDescent="0.3">
      <c r="A13" s="22" t="s">
        <v>35</v>
      </c>
      <c r="B13" s="24"/>
      <c r="C13" s="18"/>
      <c r="D13" s="18"/>
      <c r="E13" s="18"/>
      <c r="F13" s="18"/>
      <c r="G13" s="18"/>
      <c r="H13" s="18"/>
      <c r="I13" s="18"/>
      <c r="J13" s="18"/>
      <c r="K13" s="38" t="s">
        <v>22</v>
      </c>
    </row>
    <row r="14" spans="1:14" ht="20.100000000000001" customHeight="1" x14ac:dyDescent="0.25">
      <c r="A14" s="75" t="s">
        <v>7</v>
      </c>
      <c r="B14" s="64">
        <f>0.2*B15</f>
        <v>0</v>
      </c>
      <c r="C14" s="64">
        <f t="shared" ref="C14:J14" si="0">0.2*C15</f>
        <v>0</v>
      </c>
      <c r="D14" s="64">
        <f t="shared" si="0"/>
        <v>0</v>
      </c>
      <c r="E14" s="64">
        <f t="shared" si="0"/>
        <v>0</v>
      </c>
      <c r="F14" s="64">
        <f t="shared" si="0"/>
        <v>0</v>
      </c>
      <c r="G14" s="64">
        <f t="shared" si="0"/>
        <v>0</v>
      </c>
      <c r="H14" s="64">
        <f t="shared" si="0"/>
        <v>0</v>
      </c>
      <c r="I14" s="64">
        <f t="shared" si="0"/>
        <v>0</v>
      </c>
      <c r="J14" s="76">
        <f t="shared" si="0"/>
        <v>0</v>
      </c>
      <c r="K14" s="95">
        <f>SUM(B14:J14)</f>
        <v>0</v>
      </c>
    </row>
    <row r="15" spans="1:14" ht="20.100000000000001" customHeight="1" x14ac:dyDescent="0.25">
      <c r="A15" s="4" t="s">
        <v>41</v>
      </c>
      <c r="B15" s="14"/>
      <c r="C15" s="14"/>
      <c r="D15" s="14"/>
      <c r="E15" s="14"/>
      <c r="F15" s="14"/>
      <c r="G15" s="14"/>
      <c r="H15" s="14"/>
      <c r="I15" s="14"/>
      <c r="J15" s="14"/>
      <c r="K15" s="40"/>
    </row>
    <row r="16" spans="1:14" ht="20.100000000000001" customHeight="1" x14ac:dyDescent="0.25">
      <c r="A16" s="4" t="s">
        <v>21</v>
      </c>
      <c r="B16" s="14"/>
      <c r="C16" s="14"/>
      <c r="D16" s="14"/>
      <c r="E16" s="14"/>
      <c r="F16" s="14"/>
      <c r="G16" s="14"/>
      <c r="H16" s="14"/>
      <c r="I16" s="14"/>
      <c r="J16" s="14"/>
      <c r="K16" s="42"/>
    </row>
    <row r="17" spans="1:12" ht="16.5" customHeight="1" x14ac:dyDescent="0.25">
      <c r="A17" s="8"/>
      <c r="B17" s="5"/>
      <c r="C17" s="5"/>
      <c r="D17" s="5"/>
      <c r="E17" s="5"/>
      <c r="F17" s="5"/>
      <c r="G17" s="5"/>
      <c r="H17" s="5"/>
      <c r="I17" s="5"/>
      <c r="J17" s="5"/>
      <c r="K17" s="43"/>
    </row>
    <row r="18" spans="1:12" ht="20.100000000000001" customHeight="1" x14ac:dyDescent="0.3">
      <c r="A18" s="9" t="s">
        <v>36</v>
      </c>
      <c r="B18" s="11"/>
      <c r="C18" s="18"/>
      <c r="D18" s="11"/>
      <c r="E18" s="11"/>
      <c r="F18" s="11"/>
      <c r="G18" s="11"/>
      <c r="H18" s="11"/>
      <c r="I18" s="11"/>
      <c r="J18" s="11"/>
      <c r="K18" s="39" t="s">
        <v>22</v>
      </c>
    </row>
    <row r="19" spans="1:12" ht="20.100000000000001" customHeight="1" x14ac:dyDescent="0.25">
      <c r="A19" s="75" t="s">
        <v>7</v>
      </c>
      <c r="B19" s="64">
        <f ca="1">B21*OFFSET(DADOS!B17,B20,0)</f>
        <v>0</v>
      </c>
      <c r="C19" s="64">
        <f ca="1">C21*OFFSET(DADOS!B17,C20,0)</f>
        <v>0</v>
      </c>
      <c r="D19" s="64">
        <f ca="1">D21*OFFSET(DADOS!B17,D20,0)</f>
        <v>0</v>
      </c>
      <c r="E19" s="64">
        <f ca="1">E21*OFFSET(DADOS!B17,E20,0)</f>
        <v>0</v>
      </c>
      <c r="F19" s="64">
        <f ca="1">F21*OFFSET(DADOS!B17,F20,0)</f>
        <v>0</v>
      </c>
      <c r="G19" s="64">
        <f ca="1">G21*OFFSET(DADOS!B17,G20,0)</f>
        <v>0</v>
      </c>
      <c r="H19" s="64">
        <f ca="1">H21*OFFSET(DADOS!B17,H20,0)</f>
        <v>0</v>
      </c>
      <c r="I19" s="64">
        <f ca="1">I21*OFFSET(DADOS!B17,I20,0)</f>
        <v>0</v>
      </c>
      <c r="J19" s="76">
        <f ca="1">J21*OFFSET(DADOS!B17,J20,0)</f>
        <v>0</v>
      </c>
      <c r="K19" s="95">
        <f ca="1">B19+C19+D19+E19+F19+G19+H19+I19+J19</f>
        <v>0</v>
      </c>
    </row>
    <row r="20" spans="1:12" ht="20.100000000000001" customHeight="1" x14ac:dyDescent="0.25">
      <c r="A20" s="4" t="s">
        <v>0</v>
      </c>
      <c r="B20" s="14">
        <v>1</v>
      </c>
      <c r="C20" s="14">
        <v>1</v>
      </c>
      <c r="D20" s="14">
        <v>1</v>
      </c>
      <c r="E20" s="14">
        <v>1</v>
      </c>
      <c r="F20" s="14">
        <v>1</v>
      </c>
      <c r="G20" s="14">
        <v>1</v>
      </c>
      <c r="H20" s="14">
        <v>1</v>
      </c>
      <c r="I20" s="14">
        <v>1</v>
      </c>
      <c r="J20" s="14">
        <v>1</v>
      </c>
      <c r="K20" s="40"/>
    </row>
    <row r="21" spans="1:12" ht="20.100000000000001" customHeight="1" x14ac:dyDescent="0.25">
      <c r="A21" s="4" t="s">
        <v>26</v>
      </c>
      <c r="B21" s="14"/>
      <c r="C21" s="14"/>
      <c r="D21" s="14"/>
      <c r="E21" s="14"/>
      <c r="F21" s="14"/>
      <c r="G21" s="14"/>
      <c r="H21" s="14"/>
      <c r="I21" s="14"/>
      <c r="J21" s="14"/>
      <c r="K21" s="40"/>
    </row>
    <row r="22" spans="1:12" ht="20.100000000000001" customHeight="1" x14ac:dyDescent="0.25">
      <c r="A22" s="4" t="s">
        <v>21</v>
      </c>
      <c r="B22" s="14"/>
      <c r="C22" s="14"/>
      <c r="D22" s="14"/>
      <c r="E22" s="14"/>
      <c r="F22" s="14"/>
      <c r="G22" s="14"/>
      <c r="H22" s="14"/>
      <c r="I22" s="14"/>
      <c r="J22" s="14"/>
      <c r="K22" s="41"/>
    </row>
    <row r="23" spans="1:12" ht="16.5" customHeight="1" x14ac:dyDescent="0.3">
      <c r="A23" s="8"/>
      <c r="B23" s="5"/>
      <c r="C23" s="5"/>
      <c r="D23" s="5"/>
      <c r="E23" s="5"/>
      <c r="F23" s="5"/>
      <c r="G23" s="5"/>
      <c r="H23" s="5"/>
      <c r="I23" s="5"/>
      <c r="J23" s="5"/>
      <c r="K23" s="40"/>
      <c r="L23" s="5"/>
    </row>
    <row r="24" spans="1:12" ht="20.100000000000001" customHeight="1" x14ac:dyDescent="0.3">
      <c r="A24" s="9" t="s">
        <v>28</v>
      </c>
      <c r="B24" s="11"/>
      <c r="C24" s="11"/>
      <c r="D24" s="11"/>
      <c r="E24" s="11"/>
      <c r="F24" s="11"/>
      <c r="G24" s="11"/>
      <c r="H24" s="11"/>
      <c r="I24" s="11"/>
      <c r="J24" s="11"/>
      <c r="K24" s="44" t="s">
        <v>22</v>
      </c>
    </row>
    <row r="25" spans="1:12" ht="20.100000000000001" customHeight="1" x14ac:dyDescent="0.3">
      <c r="A25" s="75" t="s">
        <v>2</v>
      </c>
      <c r="B25" s="64">
        <f>PRODUCT(B26*0.4)</f>
        <v>0</v>
      </c>
      <c r="C25" s="64">
        <f>PRODUCT(C26*0.4)</f>
        <v>0</v>
      </c>
      <c r="D25" s="64">
        <f>PRODUCT(D26*0.4)</f>
        <v>0</v>
      </c>
      <c r="E25" s="64">
        <f>PRODUCT(E26*0.4)</f>
        <v>0</v>
      </c>
      <c r="F25" s="64">
        <f>PRODUCT(F26*0.4)</f>
        <v>0</v>
      </c>
      <c r="G25" s="99"/>
      <c r="H25" s="99"/>
      <c r="I25" s="99"/>
      <c r="J25" s="99"/>
      <c r="K25" s="95">
        <f>SUM(B25:F25)</f>
        <v>0</v>
      </c>
    </row>
    <row r="26" spans="1:12" ht="20.100000000000001" customHeight="1" x14ac:dyDescent="0.3">
      <c r="A26" s="4" t="s">
        <v>29</v>
      </c>
      <c r="B26" s="14"/>
      <c r="C26" s="14"/>
      <c r="D26" s="14"/>
      <c r="E26" s="14"/>
      <c r="F26" s="14"/>
      <c r="G26" s="5"/>
      <c r="H26" s="5"/>
      <c r="I26" s="5"/>
      <c r="J26" s="5"/>
      <c r="K26" s="40"/>
    </row>
    <row r="27" spans="1:12" ht="20.100000000000001" customHeight="1" x14ac:dyDescent="0.25">
      <c r="A27" s="4" t="s">
        <v>21</v>
      </c>
      <c r="B27" s="14"/>
      <c r="C27" s="14"/>
      <c r="D27" s="14"/>
      <c r="E27" s="14"/>
      <c r="F27" s="14"/>
      <c r="G27" s="13"/>
      <c r="H27" s="13"/>
      <c r="I27" s="13"/>
      <c r="J27" s="13"/>
      <c r="K27" s="41"/>
    </row>
    <row r="28" spans="1:12" ht="17.45" customHeight="1" x14ac:dyDescent="0.3">
      <c r="A28" s="8"/>
      <c r="B28" s="5"/>
      <c r="C28" s="5"/>
      <c r="D28" s="5"/>
      <c r="E28" s="5"/>
      <c r="F28" s="5"/>
      <c r="G28" s="5"/>
      <c r="H28" s="5"/>
      <c r="I28" s="5"/>
      <c r="J28" s="5"/>
      <c r="K28" s="40"/>
    </row>
    <row r="29" spans="1:12" ht="20.100000000000001" customHeight="1" x14ac:dyDescent="0.3">
      <c r="A29" s="9" t="s">
        <v>99</v>
      </c>
      <c r="B29" s="10"/>
      <c r="C29" s="10"/>
      <c r="D29" s="10"/>
      <c r="E29" s="10"/>
      <c r="F29" s="10"/>
      <c r="G29" s="10"/>
      <c r="H29" s="10"/>
      <c r="I29" s="10"/>
      <c r="J29" s="10"/>
      <c r="K29" s="44" t="s">
        <v>22</v>
      </c>
    </row>
    <row r="30" spans="1:12" ht="20.100000000000001" customHeight="1" x14ac:dyDescent="0.3">
      <c r="A30" s="4" t="s">
        <v>2</v>
      </c>
      <c r="B30" s="64">
        <f ca="1">B32*OFFSET(DADOS!C32,B31,0)</f>
        <v>0</v>
      </c>
      <c r="C30" s="64">
        <f ca="1">C32*OFFSET(DADOS!C32,C31,0)</f>
        <v>0</v>
      </c>
      <c r="D30" s="64">
        <f ca="1">D32*OFFSET(DADOS!C32,D31,0)</f>
        <v>0</v>
      </c>
      <c r="E30" s="64">
        <f ca="1">E32*OFFSET(DADOS!C32,E31,0)</f>
        <v>0</v>
      </c>
      <c r="F30" s="76">
        <f ca="1">F32*OFFSET(DADOS!C32,F31,0)</f>
        <v>0</v>
      </c>
      <c r="G30" s="64">
        <f ca="1">G32*OFFSET(DADOS!C32,G31,0)</f>
        <v>0</v>
      </c>
      <c r="H30" s="64">
        <f ca="1">H32*OFFSET(DADOS!C32,H31,0)</f>
        <v>0</v>
      </c>
      <c r="I30" s="64">
        <f ca="1">I32*OFFSET(DADOS!C32,I31,0)</f>
        <v>0</v>
      </c>
      <c r="J30" s="64">
        <f ca="1">J32*OFFSET(DADOS!C32,J31,0)</f>
        <v>0</v>
      </c>
      <c r="K30" s="94">
        <f ca="1">B30+C30+D30+E30+F30+G30+H30+I30+J30</f>
        <v>0</v>
      </c>
    </row>
    <row r="31" spans="1:12" ht="20.100000000000001" customHeight="1" x14ac:dyDescent="0.3">
      <c r="A31" s="4" t="s">
        <v>0</v>
      </c>
      <c r="B31" s="5">
        <v>1</v>
      </c>
      <c r="C31" s="5">
        <v>1</v>
      </c>
      <c r="D31" s="5">
        <v>1</v>
      </c>
      <c r="E31" s="5">
        <v>1</v>
      </c>
      <c r="F31" s="5">
        <v>1</v>
      </c>
      <c r="G31" s="14">
        <v>1</v>
      </c>
      <c r="H31" s="14">
        <v>1</v>
      </c>
      <c r="I31" s="14">
        <v>1</v>
      </c>
      <c r="J31" s="14">
        <v>1</v>
      </c>
      <c r="K31" s="40"/>
    </row>
    <row r="32" spans="1:12" ht="20.100000000000001" customHeight="1" x14ac:dyDescent="0.3">
      <c r="A32" s="4" t="s">
        <v>38</v>
      </c>
      <c r="B32" s="14"/>
      <c r="C32" s="14"/>
      <c r="D32" s="14"/>
      <c r="E32" s="14"/>
      <c r="F32" s="14"/>
      <c r="G32" s="14"/>
      <c r="H32" s="14"/>
      <c r="I32" s="14"/>
      <c r="J32" s="14"/>
      <c r="K32" s="40"/>
    </row>
    <row r="33" spans="1:12" ht="20.100000000000001" customHeight="1" x14ac:dyDescent="0.25">
      <c r="A33" s="4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41"/>
    </row>
    <row r="34" spans="1:12" ht="11.25" customHeight="1" x14ac:dyDescent="0.3">
      <c r="A34" s="8"/>
      <c r="B34" s="5"/>
      <c r="C34" s="5"/>
      <c r="D34" s="5"/>
      <c r="E34" s="5"/>
      <c r="F34" s="5"/>
      <c r="G34" s="5"/>
      <c r="H34" s="5"/>
      <c r="I34" s="5"/>
      <c r="J34" s="5"/>
      <c r="K34" s="40"/>
    </row>
    <row r="35" spans="1:12" ht="20.100000000000001" customHeight="1" x14ac:dyDescent="0.3">
      <c r="A35" s="22" t="s">
        <v>39</v>
      </c>
      <c r="B35" s="18"/>
      <c r="C35" s="18"/>
      <c r="D35" s="18"/>
      <c r="E35" s="18"/>
      <c r="F35" s="18"/>
      <c r="G35" s="18"/>
      <c r="H35" s="18"/>
      <c r="I35" s="18"/>
      <c r="J35" s="28"/>
      <c r="K35" s="45" t="s">
        <v>43</v>
      </c>
    </row>
    <row r="36" spans="1:12" ht="20.100000000000001" customHeight="1" x14ac:dyDescent="0.3">
      <c r="A36" s="71" t="s">
        <v>7</v>
      </c>
      <c r="B36" s="73">
        <f ca="1">OFFSET(DADOS!B40,B37,0)</f>
        <v>0</v>
      </c>
      <c r="C36" s="73">
        <f ca="1">OFFSET(DADOS!B40,C37,0)</f>
        <v>0</v>
      </c>
      <c r="D36" s="74">
        <f ca="1">OFFSET(DADOS!B40,D37,0)</f>
        <v>0</v>
      </c>
      <c r="E36" s="73">
        <f ca="1">OFFSET(DADOS!B40,E37,0)</f>
        <v>0</v>
      </c>
      <c r="F36" s="73">
        <f ca="1">OFFSET(DADOS!B40,F37,0)</f>
        <v>0</v>
      </c>
      <c r="G36" s="73">
        <f ca="1">OFFSET(DADOS!B40,G37,0)</f>
        <v>0</v>
      </c>
      <c r="H36" s="73">
        <f ca="1">OFFSET(DADOS!B40,H37,0)</f>
        <v>0</v>
      </c>
      <c r="I36" s="73">
        <f ca="1">OFFSET(DADOS!B40,I37,0)</f>
        <v>0</v>
      </c>
      <c r="J36" s="74">
        <f ca="1">OFFSET(DADOS!B40,J37,0)</f>
        <v>0</v>
      </c>
      <c r="K36" s="84">
        <f ca="1">SUM(B36:J36)</f>
        <v>0</v>
      </c>
    </row>
    <row r="37" spans="1:12" ht="20.100000000000001" customHeight="1" x14ac:dyDescent="0.3">
      <c r="A37" s="4" t="s">
        <v>0</v>
      </c>
      <c r="B37" s="5">
        <v>1</v>
      </c>
      <c r="C37" s="5">
        <v>1</v>
      </c>
      <c r="D37" s="5">
        <v>1</v>
      </c>
      <c r="E37" s="14">
        <v>1</v>
      </c>
      <c r="F37" s="14">
        <v>1</v>
      </c>
      <c r="G37" s="14">
        <v>1</v>
      </c>
      <c r="H37" s="14">
        <v>1</v>
      </c>
      <c r="I37" s="14">
        <v>1</v>
      </c>
      <c r="J37" s="14">
        <v>1</v>
      </c>
      <c r="K37" s="40"/>
      <c r="L37" s="5"/>
    </row>
    <row r="38" spans="1:12" ht="20.100000000000001" customHeight="1" thickBot="1" x14ac:dyDescent="0.3">
      <c r="A38" s="17" t="s">
        <v>21</v>
      </c>
      <c r="B38" s="68"/>
      <c r="C38" s="68"/>
      <c r="D38" s="68"/>
      <c r="E38" s="68"/>
      <c r="F38" s="68"/>
      <c r="G38" s="68"/>
      <c r="H38" s="68"/>
      <c r="I38" s="68"/>
      <c r="J38" s="68"/>
      <c r="K38" s="40"/>
    </row>
    <row r="39" spans="1:12" ht="20.100000000000001" customHeight="1" thickTop="1" x14ac:dyDescent="0.3">
      <c r="A39" s="77" t="s">
        <v>2</v>
      </c>
      <c r="B39" s="78">
        <f ca="1">OFFSET(DADOS!$B40,B40,0)</f>
        <v>0</v>
      </c>
      <c r="C39" s="78">
        <f ca="1">OFFSET(DADOS!$B40,C40,0)</f>
        <v>0</v>
      </c>
      <c r="D39" s="78">
        <f ca="1">OFFSET(DADOS!$B40,D40,0)</f>
        <v>0</v>
      </c>
      <c r="E39" s="78">
        <f ca="1">OFFSET(DADOS!$B40,E40,0)</f>
        <v>0</v>
      </c>
      <c r="F39" s="78">
        <f ca="1">OFFSET(DADOS!$B40,F40,0)</f>
        <v>0</v>
      </c>
      <c r="G39" s="78">
        <f ca="1">OFFSET(DADOS!$B40,G40,0)</f>
        <v>0</v>
      </c>
      <c r="H39" s="78">
        <f ca="1">OFFSET(DADOS!$B40,H40,0)</f>
        <v>0</v>
      </c>
      <c r="I39" s="78">
        <f ca="1">OFFSET(DADOS!$B40,I40,0)</f>
        <v>0</v>
      </c>
      <c r="J39" s="79">
        <f ca="1">OFFSET(DADOS!$B40,J40,0)</f>
        <v>0</v>
      </c>
      <c r="K39" s="84">
        <f ca="1">SUM(B39:J39)</f>
        <v>0</v>
      </c>
    </row>
    <row r="40" spans="1:12" ht="21.2" customHeight="1" x14ac:dyDescent="0.3">
      <c r="A40" s="4" t="s">
        <v>0</v>
      </c>
      <c r="B40" s="14">
        <v>1</v>
      </c>
      <c r="C40" s="14">
        <v>1</v>
      </c>
      <c r="D40" s="67">
        <v>1</v>
      </c>
      <c r="E40" s="14">
        <v>1</v>
      </c>
      <c r="F40" s="14">
        <v>1</v>
      </c>
      <c r="G40" s="14">
        <v>1</v>
      </c>
      <c r="H40" s="14">
        <v>1</v>
      </c>
      <c r="I40" s="14">
        <v>1</v>
      </c>
      <c r="J40" s="67">
        <v>1</v>
      </c>
      <c r="K40" s="46"/>
    </row>
    <row r="41" spans="1:12" ht="20.100000000000001" customHeight="1" thickBot="1" x14ac:dyDescent="0.3">
      <c r="A41" s="17" t="s">
        <v>21</v>
      </c>
      <c r="B41" s="68"/>
      <c r="C41" s="68"/>
      <c r="D41" s="68"/>
      <c r="E41" s="68"/>
      <c r="F41" s="68"/>
      <c r="G41" s="68"/>
      <c r="H41" s="68"/>
      <c r="I41" s="68"/>
      <c r="J41" s="68"/>
      <c r="K41" s="46"/>
    </row>
    <row r="42" spans="1:12" ht="20.100000000000001" customHeight="1" thickTop="1" x14ac:dyDescent="0.3">
      <c r="A42" s="71" t="s">
        <v>2</v>
      </c>
      <c r="B42" s="73">
        <f ca="1">OFFSET(DADOS!$B40,B43,0)</f>
        <v>0</v>
      </c>
      <c r="C42" s="73">
        <f ca="1">OFFSET(DADOS!$B40,C43,0)</f>
        <v>0</v>
      </c>
      <c r="D42" s="73">
        <f ca="1">OFFSET(DADOS!$B40,D43,0)</f>
        <v>0</v>
      </c>
      <c r="E42" s="73">
        <f ca="1">OFFSET(DADOS!$B40,E43,0)</f>
        <v>0</v>
      </c>
      <c r="F42" s="73">
        <f ca="1">OFFSET(DADOS!$B40,F43,0)</f>
        <v>0</v>
      </c>
      <c r="G42" s="73">
        <f ca="1">OFFSET(DADOS!$B40,G43,0)</f>
        <v>0</v>
      </c>
      <c r="H42" s="73">
        <f ca="1">OFFSET(DADOS!$B40,H43,0)</f>
        <v>0</v>
      </c>
      <c r="I42" s="73">
        <f ca="1">OFFSET(DADOS!$B40,I43,0)</f>
        <v>0</v>
      </c>
      <c r="J42" s="74">
        <f ca="1">OFFSET(DADOS!$B40,J43,0)</f>
        <v>0</v>
      </c>
      <c r="K42" s="84">
        <f ca="1">SUM(B42:J42)</f>
        <v>0</v>
      </c>
    </row>
    <row r="43" spans="1:12" ht="19.5" customHeight="1" x14ac:dyDescent="0.3">
      <c r="A43" s="4" t="s">
        <v>0</v>
      </c>
      <c r="B43" s="14">
        <v>1</v>
      </c>
      <c r="C43" s="14">
        <v>1</v>
      </c>
      <c r="D43" s="67">
        <v>1</v>
      </c>
      <c r="E43" s="14">
        <v>1</v>
      </c>
      <c r="F43" s="14">
        <v>1</v>
      </c>
      <c r="G43" s="14">
        <v>1</v>
      </c>
      <c r="H43" s="14">
        <v>1</v>
      </c>
      <c r="I43" s="14">
        <v>1</v>
      </c>
      <c r="J43" s="67">
        <v>1</v>
      </c>
      <c r="K43" s="46"/>
    </row>
    <row r="44" spans="1:12" ht="20.100000000000001" customHeight="1" thickBot="1" x14ac:dyDescent="0.3">
      <c r="A44" s="17" t="s">
        <v>21</v>
      </c>
      <c r="B44" s="68"/>
      <c r="C44" s="68"/>
      <c r="D44" s="68"/>
      <c r="E44" s="68"/>
      <c r="F44" s="68"/>
      <c r="G44" s="68"/>
      <c r="H44" s="68"/>
      <c r="I44" s="68"/>
      <c r="J44" s="68"/>
      <c r="K44" s="46"/>
    </row>
    <row r="45" spans="1:12" ht="20.100000000000001" customHeight="1" thickTop="1" x14ac:dyDescent="0.3">
      <c r="A45" s="71" t="s">
        <v>2</v>
      </c>
      <c r="B45" s="73">
        <f ca="1">OFFSET(DADOS!$B40,B46,0)</f>
        <v>0</v>
      </c>
      <c r="C45" s="73">
        <f ca="1">OFFSET(DADOS!B40,C46,0)</f>
        <v>0</v>
      </c>
      <c r="D45" s="73">
        <f ca="1">OFFSET(DADOS!B40,D46,0)</f>
        <v>0</v>
      </c>
      <c r="E45" s="73">
        <f ca="1">OFFSET(DADOS!B40,E46,0)</f>
        <v>0</v>
      </c>
      <c r="F45" s="73">
        <f ca="1">OFFSET(DADOS!B40,F46,0)</f>
        <v>0</v>
      </c>
      <c r="G45" s="73">
        <f ca="1">OFFSET(DADOS!B40,G46,0)</f>
        <v>0</v>
      </c>
      <c r="H45" s="73">
        <f ca="1">OFFSET(DADOS!B40,H46,0)</f>
        <v>0</v>
      </c>
      <c r="I45" s="73">
        <f ca="1">OFFSET(DADOS!B40,I46,0)</f>
        <v>0</v>
      </c>
      <c r="J45" s="73">
        <f ca="1">OFFSET(DADOS!B40,J46,0)</f>
        <v>0</v>
      </c>
      <c r="K45" s="84">
        <f ca="1">SUM(B45:J45)</f>
        <v>0</v>
      </c>
    </row>
    <row r="46" spans="1:12" ht="18" customHeight="1" x14ac:dyDescent="0.35">
      <c r="A46" s="4" t="s">
        <v>0</v>
      </c>
      <c r="B46" s="14">
        <v>1</v>
      </c>
      <c r="C46" s="14">
        <v>1</v>
      </c>
      <c r="D46" s="67">
        <v>1</v>
      </c>
      <c r="E46" s="14">
        <v>1</v>
      </c>
      <c r="F46" s="14">
        <v>1</v>
      </c>
      <c r="G46" s="14">
        <v>1</v>
      </c>
      <c r="H46" s="14">
        <v>1</v>
      </c>
      <c r="I46" s="14">
        <v>1</v>
      </c>
      <c r="J46" s="67">
        <v>1</v>
      </c>
      <c r="K46" s="47"/>
      <c r="L46" s="16"/>
    </row>
    <row r="47" spans="1:12" ht="20.100000000000001" customHeight="1" thickBot="1" x14ac:dyDescent="0.3">
      <c r="A47" s="17" t="s">
        <v>21</v>
      </c>
      <c r="B47" s="68"/>
      <c r="C47" s="68"/>
      <c r="D47" s="68"/>
      <c r="E47" s="68"/>
      <c r="F47" s="68"/>
      <c r="G47" s="68"/>
      <c r="H47" s="68"/>
      <c r="I47" s="68"/>
      <c r="J47" s="68"/>
      <c r="K47" s="48"/>
    </row>
    <row r="48" spans="1:12" ht="20.100000000000001" customHeight="1" thickTop="1" x14ac:dyDescent="0.25">
      <c r="A48" s="5"/>
      <c r="B48" s="5"/>
      <c r="C48" s="5"/>
      <c r="D48" s="5"/>
      <c r="E48" s="5"/>
      <c r="F48" s="5"/>
      <c r="G48" s="5"/>
      <c r="H48" s="5"/>
      <c r="I48" s="5"/>
      <c r="J48" s="70" t="s">
        <v>51</v>
      </c>
      <c r="K48" s="94">
        <f ca="1">(K36+K39+K42+K45)</f>
        <v>0</v>
      </c>
    </row>
    <row r="49" spans="1:13" s="5" customFormat="1" ht="14.25" customHeight="1" x14ac:dyDescent="0.25">
      <c r="K49" s="49"/>
      <c r="M49" s="6"/>
    </row>
    <row r="50" spans="1:13" ht="4.7" hidden="1" customHeight="1" x14ac:dyDescent="0.25">
      <c r="A50" s="8"/>
      <c r="B50" s="5"/>
      <c r="C50" s="5"/>
      <c r="D50" s="5"/>
      <c r="E50" s="5"/>
      <c r="F50" s="5"/>
      <c r="G50" s="5"/>
      <c r="H50" s="5"/>
      <c r="I50" s="5"/>
      <c r="J50" s="5"/>
      <c r="K50" s="40"/>
    </row>
    <row r="51" spans="1:13" ht="20.100000000000001" customHeight="1" x14ac:dyDescent="0.3">
      <c r="A51" s="22" t="s">
        <v>40</v>
      </c>
      <c r="B51" s="23"/>
      <c r="C51" s="23"/>
      <c r="D51" s="23"/>
      <c r="E51" s="23"/>
      <c r="F51" s="23"/>
      <c r="G51" s="23"/>
      <c r="H51" s="23"/>
      <c r="I51" s="23"/>
      <c r="J51" s="23"/>
      <c r="K51" s="44" t="s">
        <v>22</v>
      </c>
    </row>
    <row r="52" spans="1:13" ht="20.100000000000001" customHeight="1" x14ac:dyDescent="0.25">
      <c r="A52" s="71" t="s">
        <v>2</v>
      </c>
      <c r="B52" s="73">
        <f ca="1">OFFSET(DADOS!B50,B53,0)</f>
        <v>0</v>
      </c>
      <c r="C52" s="73">
        <f ca="1">OFFSET(DADOS!B50,C53,0)</f>
        <v>0</v>
      </c>
      <c r="D52" s="73">
        <f ca="1">OFFSET(DADOS!B50,D53,0)</f>
        <v>0</v>
      </c>
      <c r="E52" s="73">
        <f ca="1">OFFSET(DADOS!B50,E53,0)</f>
        <v>0</v>
      </c>
      <c r="F52" s="73">
        <f ca="1">OFFSET(DADOS!B50,F53,0)</f>
        <v>0</v>
      </c>
      <c r="G52" s="73">
        <f ca="1">OFFSET(DADOS!B50,G53,0)</f>
        <v>0</v>
      </c>
      <c r="H52" s="73">
        <f ca="1">OFFSET(DADOS!B50,H53,0)</f>
        <v>0</v>
      </c>
      <c r="I52" s="73">
        <f ca="1">OFFSET(DADOS!B50,I53,0)</f>
        <v>0</v>
      </c>
      <c r="J52" s="74">
        <f ca="1">OFFSET(DADOS!B50,J53,0)</f>
        <v>0</v>
      </c>
      <c r="K52" s="96">
        <f ca="1">SUM(B52:J52)</f>
        <v>0</v>
      </c>
    </row>
    <row r="53" spans="1:13" ht="20.100000000000001" customHeight="1" x14ac:dyDescent="0.25">
      <c r="A53" s="4" t="s">
        <v>0</v>
      </c>
      <c r="B53" s="5">
        <v>1</v>
      </c>
      <c r="C53" s="5">
        <v>1</v>
      </c>
      <c r="D53" s="5">
        <v>1</v>
      </c>
      <c r="E53" s="5">
        <v>1</v>
      </c>
      <c r="F53" s="5">
        <v>1</v>
      </c>
      <c r="G53" s="5">
        <v>1</v>
      </c>
      <c r="H53" s="5">
        <v>1</v>
      </c>
      <c r="I53" s="5">
        <v>1</v>
      </c>
      <c r="J53" s="5">
        <v>1</v>
      </c>
      <c r="K53" s="50"/>
    </row>
    <row r="54" spans="1:13" ht="20.100000000000001" customHeight="1" thickBot="1" x14ac:dyDescent="0.3">
      <c r="A54" s="4" t="s">
        <v>21</v>
      </c>
      <c r="B54" s="14"/>
      <c r="C54" s="14"/>
      <c r="D54" s="14"/>
      <c r="E54" s="14"/>
      <c r="F54" s="14"/>
      <c r="G54" s="14"/>
      <c r="H54" s="14"/>
      <c r="I54" s="14"/>
      <c r="J54" s="14"/>
      <c r="K54" s="51"/>
    </row>
    <row r="55" spans="1:13" ht="9.75" customHeight="1" x14ac:dyDescent="0.25">
      <c r="A55" s="8"/>
      <c r="B55" s="5"/>
      <c r="C55" s="5"/>
      <c r="D55" s="5"/>
      <c r="E55" s="5"/>
      <c r="F55" s="5"/>
      <c r="G55" s="5"/>
      <c r="H55" s="5"/>
      <c r="I55" s="5"/>
      <c r="J55" s="5"/>
      <c r="K55" s="52"/>
    </row>
    <row r="56" spans="1:13" ht="20.100000000000001" customHeight="1" x14ac:dyDescent="0.3">
      <c r="A56" s="22" t="s">
        <v>33</v>
      </c>
      <c r="B56" s="18"/>
      <c r="C56" s="18"/>
      <c r="D56" s="18"/>
      <c r="E56" s="18"/>
      <c r="F56" s="18"/>
      <c r="G56" s="18"/>
      <c r="H56" s="18"/>
      <c r="I56" s="18"/>
      <c r="J56" s="18"/>
      <c r="K56" s="44" t="s">
        <v>22</v>
      </c>
    </row>
    <row r="57" spans="1:13" ht="20.100000000000001" customHeight="1" x14ac:dyDescent="0.25">
      <c r="A57" s="80" t="s">
        <v>2</v>
      </c>
      <c r="B57" s="81">
        <f>IF(B58&gt;1,0.5,0)</f>
        <v>0</v>
      </c>
      <c r="C57" s="81">
        <f>IF(C58&gt;1,0.5,0)</f>
        <v>0</v>
      </c>
      <c r="D57" s="81">
        <f>IF(D58&gt;1,0.5,0)</f>
        <v>0</v>
      </c>
      <c r="E57" s="81">
        <f>IF(E58&gt;1,0.5,0)</f>
        <v>0</v>
      </c>
      <c r="F57" s="81">
        <f>IF(F58&gt;1,0.5,0)</f>
        <v>0</v>
      </c>
      <c r="G57" s="100"/>
      <c r="H57" s="100"/>
      <c r="I57" s="100"/>
      <c r="J57" s="100"/>
      <c r="K57" s="95">
        <f>SUM(B57:F57)</f>
        <v>0</v>
      </c>
    </row>
    <row r="58" spans="1:13" ht="20.100000000000001" customHeight="1" x14ac:dyDescent="0.25">
      <c r="A58" s="4" t="s">
        <v>21</v>
      </c>
      <c r="B58" s="14"/>
      <c r="C58" s="14"/>
      <c r="D58" s="14"/>
      <c r="E58" s="14"/>
      <c r="F58" s="14"/>
      <c r="G58" s="92"/>
      <c r="H58" s="13"/>
      <c r="I58" s="13"/>
      <c r="J58" s="13"/>
      <c r="K58" s="41"/>
    </row>
    <row r="59" spans="1:13" ht="18.75" customHeight="1" x14ac:dyDescent="0.25">
      <c r="G59" s="5"/>
      <c r="H59" s="5"/>
      <c r="I59" s="5"/>
      <c r="J59" s="5"/>
      <c r="K59" s="91"/>
    </row>
    <row r="60" spans="1:13" ht="20.100000000000001" customHeight="1" x14ac:dyDescent="0.3">
      <c r="A60" s="102" t="s">
        <v>66</v>
      </c>
      <c r="B60" s="102"/>
      <c r="C60" s="102"/>
      <c r="D60" s="10"/>
      <c r="E60" s="10"/>
      <c r="F60" s="10"/>
      <c r="G60" s="10"/>
      <c r="H60" s="10"/>
      <c r="I60" s="10"/>
      <c r="J60" s="10"/>
      <c r="K60" s="58" t="s">
        <v>22</v>
      </c>
    </row>
    <row r="61" spans="1:13" ht="18.75" customHeight="1" x14ac:dyDescent="0.25">
      <c r="A61" s="75" t="s">
        <v>2</v>
      </c>
      <c r="B61" s="103">
        <f ca="1">OFFSET(DADOS!$B$111,B62,0)</f>
        <v>0</v>
      </c>
      <c r="C61" s="103">
        <f ca="1">OFFSET(DADOS!$B$111,C62,0)</f>
        <v>0</v>
      </c>
      <c r="D61" s="103">
        <f ca="1">OFFSET(DADOS!$B$111,D62,0)</f>
        <v>0</v>
      </c>
      <c r="E61" s="103">
        <f ca="1">OFFSET(DADOS!$B$111,E62,0)</f>
        <v>0</v>
      </c>
      <c r="F61" s="103">
        <f ca="1">OFFSET(DADOS!$B$111,F62,0)</f>
        <v>0</v>
      </c>
      <c r="G61" s="103">
        <f ca="1">OFFSET(DADOS!$B$111,G62,0)</f>
        <v>0</v>
      </c>
      <c r="H61" s="103">
        <f ca="1">OFFSET(DADOS!$B$111,H62,0)</f>
        <v>0</v>
      </c>
      <c r="I61" s="103">
        <f ca="1">OFFSET(DADOS!$B$111,I62,0)</f>
        <v>0</v>
      </c>
      <c r="J61" s="103">
        <f ca="1">OFFSET(DADOS!$B$111,J62,0)</f>
        <v>0</v>
      </c>
      <c r="K61" s="95">
        <f ca="1">SUM(B61:J61)</f>
        <v>0</v>
      </c>
    </row>
    <row r="62" spans="1:13" ht="19.5" customHeight="1" x14ac:dyDescent="0.25">
      <c r="A62" s="12" t="s">
        <v>97</v>
      </c>
      <c r="B62" s="67">
        <v>1</v>
      </c>
      <c r="C62" s="67">
        <v>1</v>
      </c>
      <c r="D62" s="67">
        <v>1</v>
      </c>
      <c r="E62" s="67">
        <v>1</v>
      </c>
      <c r="F62" s="67">
        <v>1</v>
      </c>
      <c r="G62" s="67">
        <v>1</v>
      </c>
      <c r="H62" s="67">
        <v>1</v>
      </c>
      <c r="I62" s="67">
        <v>1</v>
      </c>
      <c r="J62" s="67">
        <v>1</v>
      </c>
      <c r="K62" s="101"/>
    </row>
    <row r="63" spans="1:13" ht="20.100000000000001" customHeight="1" x14ac:dyDescent="0.25">
      <c r="A63" s="4" t="s">
        <v>21</v>
      </c>
      <c r="B63" s="14"/>
      <c r="C63" s="14"/>
      <c r="D63" s="14"/>
      <c r="E63" s="14"/>
      <c r="F63" s="14"/>
      <c r="G63" s="14"/>
      <c r="H63" s="14"/>
      <c r="I63" s="14"/>
      <c r="J63" s="14"/>
      <c r="K63" s="54"/>
    </row>
    <row r="64" spans="1:13" ht="17.45" customHeight="1" x14ac:dyDescent="0.25">
      <c r="A64" s="8"/>
      <c r="B64" s="5"/>
      <c r="C64" s="5"/>
      <c r="D64" s="5"/>
      <c r="E64" s="5"/>
      <c r="F64" s="5"/>
      <c r="G64" s="5"/>
      <c r="H64" s="5"/>
      <c r="I64" s="5"/>
      <c r="J64" s="5"/>
      <c r="K64" s="55"/>
    </row>
    <row r="65" spans="1:15" ht="20.100000000000001" customHeight="1" x14ac:dyDescent="0.3">
      <c r="A65" s="22" t="s">
        <v>67</v>
      </c>
      <c r="B65" s="23"/>
      <c r="C65" s="23"/>
      <c r="D65" s="23"/>
      <c r="E65" s="23"/>
      <c r="F65" s="23"/>
      <c r="G65" s="23"/>
      <c r="H65" s="23"/>
      <c r="I65" s="23"/>
      <c r="J65" s="23"/>
      <c r="K65" s="53" t="s">
        <v>43</v>
      </c>
    </row>
    <row r="66" spans="1:15" ht="20.100000000000001" customHeight="1" x14ac:dyDescent="0.25">
      <c r="A66" s="71" t="s">
        <v>2</v>
      </c>
      <c r="B66" s="73">
        <f ca="1">OFFSET(DADOS!$B$76,B67,0)</f>
        <v>0</v>
      </c>
      <c r="C66" s="73">
        <f ca="1">OFFSET(DADOS!$B$76,C67,0)</f>
        <v>0</v>
      </c>
      <c r="D66" s="73">
        <f ca="1">OFFSET(DADOS!$B$76,D67,0)</f>
        <v>0</v>
      </c>
      <c r="E66" s="73">
        <f ca="1">OFFSET(DADOS!$B$76,E67,0)</f>
        <v>0</v>
      </c>
      <c r="F66" s="73">
        <f ca="1">OFFSET(DADOS!$B$76,F67,0)</f>
        <v>0</v>
      </c>
      <c r="G66" s="73">
        <f ca="1">OFFSET(DADOS!$B$76,G67,0)</f>
        <v>0</v>
      </c>
      <c r="H66" s="73">
        <f ca="1">OFFSET(DADOS!$B$76,H67,0)</f>
        <v>0</v>
      </c>
      <c r="I66" s="73">
        <f ca="1">OFFSET(DADOS!$B$76,I67,0)</f>
        <v>0</v>
      </c>
      <c r="J66" s="73">
        <f ca="1">OFFSET(DADOS!$B$76,J67,0)</f>
        <v>0</v>
      </c>
      <c r="K66" s="84">
        <f ca="1">SUM(B66:J66)</f>
        <v>0</v>
      </c>
    </row>
    <row r="67" spans="1:15" ht="20.100000000000001" customHeight="1" x14ac:dyDescent="0.25">
      <c r="A67" s="4" t="s">
        <v>0</v>
      </c>
      <c r="B67" s="5">
        <v>1</v>
      </c>
      <c r="C67" s="5">
        <v>1</v>
      </c>
      <c r="D67" s="5">
        <v>1</v>
      </c>
      <c r="E67" s="5">
        <v>1</v>
      </c>
      <c r="F67" s="5">
        <v>1</v>
      </c>
      <c r="G67" s="5">
        <v>1</v>
      </c>
      <c r="H67" s="5">
        <v>1</v>
      </c>
      <c r="I67" s="5">
        <v>1</v>
      </c>
      <c r="J67" s="5">
        <v>1</v>
      </c>
      <c r="K67" s="56"/>
    </row>
    <row r="68" spans="1:15" ht="20.100000000000001" customHeight="1" thickBot="1" x14ac:dyDescent="0.3">
      <c r="A68" s="17" t="s">
        <v>24</v>
      </c>
      <c r="B68" s="68"/>
      <c r="C68" s="68"/>
      <c r="D68" s="68"/>
      <c r="E68" s="68"/>
      <c r="F68" s="68"/>
      <c r="G68" s="68"/>
      <c r="H68" s="68"/>
      <c r="I68" s="68"/>
      <c r="J68" s="68"/>
      <c r="K68" s="60"/>
    </row>
    <row r="69" spans="1:15" ht="20.100000000000001" customHeight="1" thickTop="1" x14ac:dyDescent="0.25">
      <c r="A69" s="71" t="s">
        <v>2</v>
      </c>
      <c r="B69" s="73">
        <f ca="1">OFFSET(DADOS!$B$76,B70,0)</f>
        <v>0</v>
      </c>
      <c r="C69" s="73">
        <f ca="1">OFFSET(DADOS!$B$76,C70,0)</f>
        <v>0</v>
      </c>
      <c r="D69" s="73">
        <f ca="1">OFFSET(DADOS!$B$76,D70,0)</f>
        <v>0</v>
      </c>
      <c r="E69" s="73">
        <f ca="1">OFFSET(DADOS!$B$76,E70,0)</f>
        <v>0</v>
      </c>
      <c r="F69" s="73">
        <f ca="1">OFFSET(DADOS!$B$76,F70,0)</f>
        <v>0</v>
      </c>
      <c r="G69" s="73">
        <f ca="1">OFFSET(DADOS!$B$76,G70,0)</f>
        <v>0</v>
      </c>
      <c r="H69" s="73">
        <f ca="1">OFFSET(DADOS!$B$76,H70,0)</f>
        <v>0</v>
      </c>
      <c r="I69" s="73">
        <f ca="1">OFFSET(DADOS!$B$76,I70,0)</f>
        <v>0</v>
      </c>
      <c r="J69" s="73">
        <f ca="1">OFFSET(DADOS!$B$76,J70,0)</f>
        <v>0</v>
      </c>
      <c r="K69" s="86">
        <f ca="1">SUM(B69:J69)</f>
        <v>0</v>
      </c>
    </row>
    <row r="70" spans="1:15" ht="20.100000000000001" customHeight="1" x14ac:dyDescent="0.25">
      <c r="A70" s="4" t="s">
        <v>0</v>
      </c>
      <c r="B70" s="14">
        <v>1</v>
      </c>
      <c r="C70" s="14">
        <v>1</v>
      </c>
      <c r="D70" s="14">
        <v>1</v>
      </c>
      <c r="E70" s="14">
        <v>1</v>
      </c>
      <c r="F70" s="14">
        <v>1</v>
      </c>
      <c r="G70" s="14">
        <v>1</v>
      </c>
      <c r="H70" s="14">
        <v>1</v>
      </c>
      <c r="I70" s="14">
        <v>1</v>
      </c>
      <c r="J70" s="14">
        <v>1</v>
      </c>
      <c r="K70" s="56"/>
    </row>
    <row r="71" spans="1:15" ht="20.100000000000001" customHeight="1" thickBot="1" x14ac:dyDescent="0.3">
      <c r="A71" s="17" t="s">
        <v>24</v>
      </c>
      <c r="B71" s="68"/>
      <c r="C71" s="68"/>
      <c r="D71" s="68"/>
      <c r="E71" s="68"/>
      <c r="F71" s="68"/>
      <c r="G71" s="68"/>
      <c r="H71" s="68"/>
      <c r="I71" s="68"/>
      <c r="J71" s="68"/>
      <c r="K71" s="60"/>
    </row>
    <row r="72" spans="1:15" ht="20.100000000000001" customHeight="1" thickTop="1" x14ac:dyDescent="0.25">
      <c r="A72" s="71" t="s">
        <v>2</v>
      </c>
      <c r="B72" s="73">
        <f ca="1">OFFSET(DADOS!$B$76,B73,0)</f>
        <v>0</v>
      </c>
      <c r="C72" s="73">
        <f ca="1">OFFSET(DADOS!$B$76,C73,0)</f>
        <v>0</v>
      </c>
      <c r="D72" s="73">
        <f ca="1">OFFSET(DADOS!$B$76,D73,0)</f>
        <v>0</v>
      </c>
      <c r="E72" s="73">
        <f ca="1">OFFSET(DADOS!$B$76,E73,0)</f>
        <v>0</v>
      </c>
      <c r="F72" s="73">
        <f ca="1">OFFSET(DADOS!$B$76,F73,0)</f>
        <v>0</v>
      </c>
      <c r="G72" s="73">
        <f ca="1">OFFSET(DADOS!$B$76,G73,0)</f>
        <v>0</v>
      </c>
      <c r="H72" s="73">
        <f ca="1">OFFSET(DADOS!$B$76,H73,0)</f>
        <v>0</v>
      </c>
      <c r="I72" s="73">
        <f ca="1">OFFSET(DADOS!$B$76,I73,0)</f>
        <v>0</v>
      </c>
      <c r="J72" s="73">
        <f ca="1">OFFSET(DADOS!$B$76,J73,0)</f>
        <v>0</v>
      </c>
      <c r="K72" s="61">
        <f ca="1">SUM(B72:J72)</f>
        <v>0</v>
      </c>
      <c r="M72" s="55"/>
    </row>
    <row r="73" spans="1:15" ht="20.100000000000001" customHeight="1" x14ac:dyDescent="0.25">
      <c r="A73" s="4" t="s">
        <v>0</v>
      </c>
      <c r="B73" s="14">
        <v>1</v>
      </c>
      <c r="C73" s="14">
        <v>1</v>
      </c>
      <c r="D73" s="14">
        <v>1</v>
      </c>
      <c r="E73" s="14">
        <v>1</v>
      </c>
      <c r="F73" s="14">
        <v>1</v>
      </c>
      <c r="G73" s="14">
        <v>1</v>
      </c>
      <c r="H73" s="14">
        <v>1</v>
      </c>
      <c r="I73" s="14">
        <v>1</v>
      </c>
      <c r="J73" s="14">
        <v>1</v>
      </c>
      <c r="K73" s="63"/>
      <c r="M73" s="57"/>
    </row>
    <row r="74" spans="1:15" ht="20.100000000000001" customHeight="1" thickBot="1" x14ac:dyDescent="0.3">
      <c r="A74" s="17" t="s">
        <v>24</v>
      </c>
      <c r="B74" s="68"/>
      <c r="C74" s="68"/>
      <c r="D74" s="68"/>
      <c r="E74" s="68"/>
      <c r="F74" s="68"/>
      <c r="G74" s="68"/>
      <c r="H74" s="68"/>
      <c r="I74" s="68"/>
      <c r="J74" s="68"/>
      <c r="K74" s="60"/>
      <c r="O74" s="62"/>
    </row>
    <row r="75" spans="1:15" ht="20.100000000000001" customHeight="1" thickTop="1" x14ac:dyDescent="0.25">
      <c r="A75" s="5"/>
      <c r="B75" s="5"/>
      <c r="C75" s="5"/>
      <c r="D75" s="5"/>
      <c r="E75" s="5"/>
      <c r="F75" s="5"/>
      <c r="G75" s="5"/>
      <c r="H75" s="5"/>
      <c r="I75" s="5"/>
      <c r="J75" s="58" t="s">
        <v>51</v>
      </c>
      <c r="K75" s="98">
        <f ca="1">(K66+K69+K72)</f>
        <v>0</v>
      </c>
    </row>
    <row r="76" spans="1:15" ht="11.25" customHeight="1" x14ac:dyDescent="0.25">
      <c r="A76" s="15"/>
      <c r="J76" s="20"/>
      <c r="K76" s="57"/>
    </row>
    <row r="77" spans="1:15" ht="20.100000000000001" customHeight="1" x14ac:dyDescent="0.3">
      <c r="A77" s="25" t="s">
        <v>68</v>
      </c>
      <c r="B77" s="26"/>
      <c r="C77" s="26"/>
      <c r="D77" s="26"/>
      <c r="E77" s="26"/>
      <c r="F77" s="27"/>
      <c r="G77" s="27"/>
      <c r="H77" s="27"/>
      <c r="I77" s="27"/>
      <c r="J77" s="27"/>
      <c r="K77" s="58" t="s">
        <v>22</v>
      </c>
    </row>
    <row r="78" spans="1:15" ht="20.100000000000001" customHeight="1" x14ac:dyDescent="0.25">
      <c r="A78" s="82" t="s">
        <v>2</v>
      </c>
      <c r="B78" s="83">
        <f t="shared" ref="B78:G78" si="1">IF(B79&gt;1,1,0)</f>
        <v>0</v>
      </c>
      <c r="C78" s="72">
        <f t="shared" si="1"/>
        <v>0</v>
      </c>
      <c r="D78" s="72">
        <f t="shared" si="1"/>
        <v>0</v>
      </c>
      <c r="E78" s="72">
        <f t="shared" si="1"/>
        <v>0</v>
      </c>
      <c r="F78" s="72">
        <f t="shared" si="1"/>
        <v>0</v>
      </c>
      <c r="G78" s="73">
        <f t="shared" si="1"/>
        <v>0</v>
      </c>
      <c r="H78" s="36"/>
      <c r="I78" s="36"/>
      <c r="J78" s="36"/>
      <c r="K78" s="95">
        <f>SUM(B78:G78)</f>
        <v>0</v>
      </c>
    </row>
    <row r="79" spans="1:15" ht="20.100000000000001" customHeight="1" x14ac:dyDescent="0.25">
      <c r="A79" s="21" t="s">
        <v>21</v>
      </c>
      <c r="B79" s="69"/>
      <c r="C79" s="66"/>
      <c r="D79" s="69"/>
      <c r="E79" s="66"/>
      <c r="F79" s="69"/>
      <c r="G79" s="66"/>
      <c r="H79" s="13"/>
      <c r="I79" s="13"/>
      <c r="J79" s="13"/>
      <c r="K79" s="43"/>
    </row>
    <row r="80" spans="1:15" ht="27" customHeight="1" x14ac:dyDescent="0.25">
      <c r="K80" s="57"/>
    </row>
    <row r="81" spans="1:11" ht="20.100000000000001" customHeight="1" x14ac:dyDescent="0.3">
      <c r="A81" s="22" t="s">
        <v>69</v>
      </c>
      <c r="B81" s="18"/>
      <c r="C81" s="18"/>
      <c r="D81" s="18"/>
      <c r="E81" s="18"/>
      <c r="F81" s="18"/>
      <c r="G81" s="18"/>
      <c r="H81" s="18"/>
      <c r="I81" s="18"/>
      <c r="J81" s="18"/>
      <c r="K81" s="58" t="s">
        <v>22</v>
      </c>
    </row>
    <row r="82" spans="1:11" ht="20.100000000000001" customHeight="1" x14ac:dyDescent="0.25">
      <c r="A82" s="71" t="s">
        <v>2</v>
      </c>
      <c r="B82" s="73">
        <f ca="1">OFFSET(DADOS!$H$66,B83,0)</f>
        <v>0</v>
      </c>
      <c r="C82" s="73">
        <f ca="1">OFFSET(DADOS!$H$66,C83,0)</f>
        <v>0</v>
      </c>
      <c r="D82" s="73">
        <f ca="1">OFFSET(DADOS!$H$66,D83,0)</f>
        <v>0</v>
      </c>
      <c r="E82" s="73">
        <f ca="1">OFFSET(DADOS!$H$66,E83,0)</f>
        <v>0</v>
      </c>
      <c r="F82" s="36"/>
      <c r="G82" s="36"/>
      <c r="H82" s="36"/>
      <c r="I82" s="36"/>
      <c r="J82" s="36"/>
      <c r="K82" s="95">
        <f ca="1">SUM(B82:E82)</f>
        <v>0</v>
      </c>
    </row>
    <row r="83" spans="1:11" ht="20.100000000000001" customHeight="1" x14ac:dyDescent="0.25">
      <c r="A83" s="4" t="s">
        <v>0</v>
      </c>
      <c r="B83" s="14">
        <v>1</v>
      </c>
      <c r="C83" s="14">
        <v>1</v>
      </c>
      <c r="D83" s="14">
        <v>1</v>
      </c>
      <c r="E83" s="14">
        <v>1</v>
      </c>
      <c r="F83" s="5"/>
      <c r="G83" s="5"/>
      <c r="H83" s="5"/>
      <c r="I83" s="5"/>
      <c r="J83" s="5"/>
      <c r="K83" s="59"/>
    </row>
    <row r="84" spans="1:11" ht="20.100000000000001" customHeight="1" x14ac:dyDescent="0.25">
      <c r="A84" s="4" t="s">
        <v>21</v>
      </c>
      <c r="B84" s="14"/>
      <c r="C84" s="14"/>
      <c r="D84" s="14"/>
      <c r="E84" s="14"/>
      <c r="F84" s="13"/>
      <c r="G84" s="13"/>
      <c r="H84" s="13"/>
      <c r="I84" s="13"/>
      <c r="J84" s="13"/>
      <c r="K84" s="43"/>
    </row>
    <row r="85" spans="1:11" ht="20.100000000000001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20"/>
      <c r="K85" s="65"/>
    </row>
    <row r="86" spans="1:11" ht="20.100000000000001" customHeight="1" x14ac:dyDescent="0.3">
      <c r="A86" s="22" t="s">
        <v>70</v>
      </c>
      <c r="B86" s="18"/>
      <c r="C86" s="18"/>
      <c r="D86" s="18"/>
      <c r="E86" s="18"/>
      <c r="F86" s="18"/>
      <c r="G86" s="18"/>
      <c r="H86" s="18"/>
      <c r="I86" s="18"/>
      <c r="J86" s="18"/>
      <c r="K86" s="58" t="s">
        <v>22</v>
      </c>
    </row>
    <row r="87" spans="1:11" ht="15.75" x14ac:dyDescent="0.25">
      <c r="A87" s="71" t="s">
        <v>2</v>
      </c>
      <c r="B87" s="73">
        <f ca="1">OFFSET(DADOS!$B$105,B88,0)</f>
        <v>0</v>
      </c>
      <c r="C87" s="73">
        <f ca="1">OFFSET(DADOS!$B$105,C88,0)</f>
        <v>0</v>
      </c>
      <c r="D87" s="73">
        <f ca="1">OFFSET(DADOS!$B$105,D88,0)</f>
        <v>0</v>
      </c>
      <c r="E87" s="73">
        <f ca="1">OFFSET(DADOS!$B$105,E88,0)</f>
        <v>0</v>
      </c>
      <c r="F87" s="73">
        <f ca="1">OFFSET(DADOS!$B$105,F88,0)</f>
        <v>0</v>
      </c>
      <c r="G87" s="36"/>
      <c r="H87" s="36"/>
      <c r="I87" s="36"/>
      <c r="J87" s="36"/>
      <c r="K87" s="95">
        <f ca="1">SUM(B87:F87)</f>
        <v>0</v>
      </c>
    </row>
    <row r="88" spans="1:11" ht="17.45" customHeight="1" x14ac:dyDescent="0.25">
      <c r="A88" s="4" t="s">
        <v>0</v>
      </c>
      <c r="B88" s="14">
        <v>1</v>
      </c>
      <c r="C88" s="14">
        <v>1</v>
      </c>
      <c r="D88" s="14">
        <v>1</v>
      </c>
      <c r="E88" s="67">
        <v>1</v>
      </c>
      <c r="F88" s="14">
        <v>1</v>
      </c>
      <c r="G88" s="5"/>
      <c r="H88" s="5"/>
      <c r="I88" s="5"/>
      <c r="J88" s="5"/>
      <c r="K88" s="59"/>
    </row>
    <row r="89" spans="1:11" ht="15.75" x14ac:dyDescent="0.25">
      <c r="A89" s="4" t="s">
        <v>21</v>
      </c>
      <c r="B89" s="14"/>
      <c r="C89" s="14"/>
      <c r="D89" s="14"/>
      <c r="E89" s="14"/>
      <c r="F89" s="14"/>
      <c r="G89" s="13"/>
      <c r="H89" s="13"/>
      <c r="I89" s="13"/>
      <c r="J89" s="13"/>
      <c r="K89" s="43"/>
    </row>
    <row r="90" spans="1:11" x14ac:dyDescent="0.25">
      <c r="J90" s="97" t="s">
        <v>52</v>
      </c>
      <c r="K90" s="85">
        <f ca="1">(K8+K14+K19+K25+K30+K48+K52+K57+K61+K75+K78+K82+K87)</f>
        <v>0</v>
      </c>
    </row>
  </sheetData>
  <sheetProtection algorithmName="SHA-512" hashValue="YoHzjZSYIRoUUkchDwFUJebeh+NK9ubajkNJk8XcuS2gJHe8AuI13UR4vdH2CGZaZkBpPEvSzTiy7l1Dbt8i4Q==" saltValue="3hrsZqY1ooNqx+Rgja9u3Q==" spinCount="100000" sheet="1" objects="1" scenarios="1"/>
  <protectedRanges>
    <protectedRange sqref="B9:E10" name="Intervalo1"/>
  </protectedRanges>
  <pageMargins left="0.51181102362204722" right="0.51181102362204722" top="0.39370078740157483" bottom="0.39370078740157483" header="0" footer="0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>
                  <from>
                    <xdr:col>1</xdr:col>
                    <xdr:colOff>0</xdr:colOff>
                    <xdr:row>8</xdr:row>
                    <xdr:rowOff>0</xdr:rowOff>
                  </from>
                  <to>
                    <xdr:col>2</xdr:col>
                    <xdr:colOff>9525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>
                  <from>
                    <xdr:col>2</xdr:col>
                    <xdr:colOff>19050</xdr:colOff>
                    <xdr:row>8</xdr:row>
                    <xdr:rowOff>0</xdr:rowOff>
                  </from>
                  <to>
                    <xdr:col>2</xdr:col>
                    <xdr:colOff>781050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>
                  <from>
                    <xdr:col>2</xdr:col>
                    <xdr:colOff>781050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Line="0" autoPict="0">
                <anchor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4</xdr:col>
                    <xdr:colOff>752475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Line="0" autoPict="0">
                <anchor>
                  <from>
                    <xdr:col>1</xdr:col>
                    <xdr:colOff>9525</xdr:colOff>
                    <xdr:row>19</xdr:row>
                    <xdr:rowOff>0</xdr:rowOff>
                  </from>
                  <to>
                    <xdr:col>2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Line="0" autoPict="0">
                <anchor>
                  <from>
                    <xdr:col>2</xdr:col>
                    <xdr:colOff>771525</xdr:colOff>
                    <xdr:row>19</xdr:row>
                    <xdr:rowOff>0</xdr:rowOff>
                  </from>
                  <to>
                    <xdr:col>4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Line="0" autoPict="0">
                <anchor>
                  <from>
                    <xdr:col>2</xdr:col>
                    <xdr:colOff>9525</xdr:colOff>
                    <xdr:row>19</xdr:row>
                    <xdr:rowOff>0</xdr:rowOff>
                  </from>
                  <to>
                    <xdr:col>2</xdr:col>
                    <xdr:colOff>781050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Line="0" autoPict="0">
                <anchor>
                  <from>
                    <xdr:col>4</xdr:col>
                    <xdr:colOff>0</xdr:colOff>
                    <xdr:row>19</xdr:row>
                    <xdr:rowOff>0</xdr:rowOff>
                  </from>
                  <to>
                    <xdr:col>4</xdr:col>
                    <xdr:colOff>752475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Line="0" autoPict="0">
                <anchor>
                  <from>
                    <xdr:col>4</xdr:col>
                    <xdr:colOff>752475</xdr:colOff>
                    <xdr:row>19</xdr:row>
                    <xdr:rowOff>0</xdr:rowOff>
                  </from>
                  <to>
                    <xdr:col>5</xdr:col>
                    <xdr:colOff>771525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Line="0" autoPict="0">
                <anchor>
                  <from>
                    <xdr:col>1</xdr:col>
                    <xdr:colOff>9525</xdr:colOff>
                    <xdr:row>30</xdr:row>
                    <xdr:rowOff>0</xdr:rowOff>
                  </from>
                  <to>
                    <xdr:col>2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Line="0" autoPict="0">
                <anchor>
                  <from>
                    <xdr:col>2</xdr:col>
                    <xdr:colOff>9525</xdr:colOff>
                    <xdr:row>30</xdr:row>
                    <xdr:rowOff>0</xdr:rowOff>
                  </from>
                  <to>
                    <xdr:col>2</xdr:col>
                    <xdr:colOff>781050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Line="0" autoPict="0">
                <anchor>
                  <from>
                    <xdr:col>2</xdr:col>
                    <xdr:colOff>781050</xdr:colOff>
                    <xdr:row>30</xdr:row>
                    <xdr:rowOff>0</xdr:rowOff>
                  </from>
                  <to>
                    <xdr:col>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Line="0" autoPict="0">
                <anchor>
                  <from>
                    <xdr:col>4</xdr:col>
                    <xdr:colOff>0</xdr:colOff>
                    <xdr:row>30</xdr:row>
                    <xdr:rowOff>0</xdr:rowOff>
                  </from>
                  <to>
                    <xdr:col>4</xdr:col>
                    <xdr:colOff>752475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Line="0" autoPict="0">
                <anchor>
                  <from>
                    <xdr:col>4</xdr:col>
                    <xdr:colOff>752475</xdr:colOff>
                    <xdr:row>30</xdr:row>
                    <xdr:rowOff>0</xdr:rowOff>
                  </from>
                  <to>
                    <xdr:col>5</xdr:col>
                    <xdr:colOff>771525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Drop Down 18">
              <controlPr defaultSize="0" autoLine="0" autoPict="0">
                <anchor>
                  <from>
                    <xdr:col>1</xdr:col>
                    <xdr:colOff>0</xdr:colOff>
                    <xdr:row>68</xdr:row>
                    <xdr:rowOff>247650</xdr:rowOff>
                  </from>
                  <to>
                    <xdr:col>2</xdr:col>
                    <xdr:colOff>9525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Drop Down 19">
              <controlPr defaultSize="0" autoLine="0" autoPict="0">
                <anchor>
                  <from>
                    <xdr:col>2</xdr:col>
                    <xdr:colOff>9525</xdr:colOff>
                    <xdr:row>68</xdr:row>
                    <xdr:rowOff>247650</xdr:rowOff>
                  </from>
                  <to>
                    <xdr:col>2</xdr:col>
                    <xdr:colOff>781050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Drop Down 20">
              <controlPr defaultSize="0" autoLine="0" autoPict="0">
                <anchor>
                  <from>
                    <xdr:col>2</xdr:col>
                    <xdr:colOff>781050</xdr:colOff>
                    <xdr:row>68</xdr:row>
                    <xdr:rowOff>247650</xdr:rowOff>
                  </from>
                  <to>
                    <xdr:col>4</xdr:col>
                    <xdr:colOff>0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Drop Down 21">
              <controlPr defaultSize="0" autoLine="0" autoPict="0">
                <anchor>
                  <from>
                    <xdr:col>3</xdr:col>
                    <xdr:colOff>714375</xdr:colOff>
                    <xdr:row>68</xdr:row>
                    <xdr:rowOff>247650</xdr:rowOff>
                  </from>
                  <to>
                    <xdr:col>5</xdr:col>
                    <xdr:colOff>9525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Drop Down 22">
              <controlPr defaultSize="0" autoLine="0" autoPict="0">
                <anchor>
                  <from>
                    <xdr:col>5</xdr:col>
                    <xdr:colOff>9525</xdr:colOff>
                    <xdr:row>68</xdr:row>
                    <xdr:rowOff>247650</xdr:rowOff>
                  </from>
                  <to>
                    <xdr:col>6</xdr:col>
                    <xdr:colOff>9525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Drop Down 23">
              <controlPr defaultSize="0" autoLine="0" autoPict="0">
                <anchor>
                  <from>
                    <xdr:col>5</xdr:col>
                    <xdr:colOff>771525</xdr:colOff>
                    <xdr:row>68</xdr:row>
                    <xdr:rowOff>247650</xdr:rowOff>
                  </from>
                  <to>
                    <xdr:col>6</xdr:col>
                    <xdr:colOff>771525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Drop Down 25">
              <controlPr defaultSize="0" autoLine="0" autoPict="0">
                <anchor>
                  <from>
                    <xdr:col>8</xdr:col>
                    <xdr:colOff>0</xdr:colOff>
                    <xdr:row>68</xdr:row>
                    <xdr:rowOff>247650</xdr:rowOff>
                  </from>
                  <to>
                    <xdr:col>8</xdr:col>
                    <xdr:colOff>771525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Drop Down 26">
              <controlPr defaultSize="0" autoLine="0" autoPict="0">
                <anchor>
                  <from>
                    <xdr:col>8</xdr:col>
                    <xdr:colOff>771525</xdr:colOff>
                    <xdr:row>68</xdr:row>
                    <xdr:rowOff>247650</xdr:rowOff>
                  </from>
                  <to>
                    <xdr:col>9</xdr:col>
                    <xdr:colOff>771525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6" name="Drop Down 31">
              <controlPr defaultSize="0" autoLine="0" autoPict="0">
                <anchor>
                  <from>
                    <xdr:col>1</xdr:col>
                    <xdr:colOff>0</xdr:colOff>
                    <xdr:row>36</xdr:row>
                    <xdr:rowOff>0</xdr:rowOff>
                  </from>
                  <to>
                    <xdr:col>2</xdr:col>
                    <xdr:colOff>9525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Drop Down 32">
              <controlPr defaultSize="0" autoLine="0" autoPict="0">
                <anchor>
                  <from>
                    <xdr:col>2</xdr:col>
                    <xdr:colOff>19050</xdr:colOff>
                    <xdr:row>36</xdr:row>
                    <xdr:rowOff>0</xdr:rowOff>
                  </from>
                  <to>
                    <xdr:col>3</xdr:col>
                    <xdr:colOff>9525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8" name="Drop Down 33">
              <controlPr defaultSize="0" autoLine="0" autoPict="0">
                <anchor>
                  <from>
                    <xdr:col>2</xdr:col>
                    <xdr:colOff>781050</xdr:colOff>
                    <xdr:row>36</xdr:row>
                    <xdr:rowOff>0</xdr:rowOff>
                  </from>
                  <to>
                    <xdr:col>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9" name="Drop Down 34">
              <controlPr defaultSize="0" autoLine="0" autoPict="0">
                <anchor>
                  <from>
                    <xdr:col>1</xdr:col>
                    <xdr:colOff>0</xdr:colOff>
                    <xdr:row>52</xdr:row>
                    <xdr:rowOff>0</xdr:rowOff>
                  </from>
                  <to>
                    <xdr:col>2</xdr:col>
                    <xdr:colOff>9525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0" name="Drop Down 35">
              <controlPr defaultSize="0" autoLine="0" autoPict="0">
                <anchor>
                  <from>
                    <xdr:col>2</xdr:col>
                    <xdr:colOff>9525</xdr:colOff>
                    <xdr:row>52</xdr:row>
                    <xdr:rowOff>0</xdr:rowOff>
                  </from>
                  <to>
                    <xdr:col>2</xdr:col>
                    <xdr:colOff>781050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1" name="Drop Down 36">
              <controlPr defaultSize="0" autoLine="0" autoPict="0">
                <anchor>
                  <from>
                    <xdr:col>2</xdr:col>
                    <xdr:colOff>781050</xdr:colOff>
                    <xdr:row>52</xdr:row>
                    <xdr:rowOff>0</xdr:rowOff>
                  </from>
                  <to>
                    <xdr:col>4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2" name="Drop Down 37">
              <controlPr defaultSize="0" autoLine="0" autoPict="0">
                <anchor>
                  <from>
                    <xdr:col>4</xdr:col>
                    <xdr:colOff>0</xdr:colOff>
                    <xdr:row>52</xdr:row>
                    <xdr:rowOff>0</xdr:rowOff>
                  </from>
                  <to>
                    <xdr:col>4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3" name="Drop Down 38">
              <controlPr defaultSize="0" autoLine="0" autoPict="0">
                <anchor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5</xdr:col>
                    <xdr:colOff>771525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4" name="Drop Down 39">
              <controlPr defaultSize="0" autoLine="0" autoPict="0">
                <anchor>
                  <from>
                    <xdr:col>5</xdr:col>
                    <xdr:colOff>771525</xdr:colOff>
                    <xdr:row>52</xdr:row>
                    <xdr:rowOff>0</xdr:rowOff>
                  </from>
                  <to>
                    <xdr:col>6</xdr:col>
                    <xdr:colOff>771525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5" name="Drop Down 40">
              <controlPr defaultSize="0" autoLine="0" autoPict="0">
                <anchor>
                  <from>
                    <xdr:col>6</xdr:col>
                    <xdr:colOff>771525</xdr:colOff>
                    <xdr:row>52</xdr:row>
                    <xdr:rowOff>0</xdr:rowOff>
                  </from>
                  <to>
                    <xdr:col>7</xdr:col>
                    <xdr:colOff>762000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6" name="Drop Down 45">
              <controlPr defaultSize="0" autoLine="0" autoPict="0">
                <anchor>
                  <from>
                    <xdr:col>7</xdr:col>
                    <xdr:colOff>762000</xdr:colOff>
                    <xdr:row>52</xdr:row>
                    <xdr:rowOff>0</xdr:rowOff>
                  </from>
                  <to>
                    <xdr:col>8</xdr:col>
                    <xdr:colOff>771525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7" name="Drop Down 46">
              <controlPr defaultSize="0" autoLine="0" autoPict="0">
                <anchor>
                  <from>
                    <xdr:col>8</xdr:col>
                    <xdr:colOff>771525</xdr:colOff>
                    <xdr:row>52</xdr:row>
                    <xdr:rowOff>0</xdr:rowOff>
                  </from>
                  <to>
                    <xdr:col>9</xdr:col>
                    <xdr:colOff>771525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8" name="Drop Down 63">
              <controlPr defaultSize="0" autoLine="0" autoPict="0">
                <anchor>
                  <from>
                    <xdr:col>5</xdr:col>
                    <xdr:colOff>771525</xdr:colOff>
                    <xdr:row>19</xdr:row>
                    <xdr:rowOff>0</xdr:rowOff>
                  </from>
                  <to>
                    <xdr:col>6</xdr:col>
                    <xdr:colOff>771525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9" name="Drop Down 64">
              <controlPr defaultSize="0" autoLine="0" autoPict="0">
                <anchor>
                  <from>
                    <xdr:col>6</xdr:col>
                    <xdr:colOff>771525</xdr:colOff>
                    <xdr:row>19</xdr:row>
                    <xdr:rowOff>0</xdr:rowOff>
                  </from>
                  <to>
                    <xdr:col>7</xdr:col>
                    <xdr:colOff>762000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0" name="Drop Down 65">
              <controlPr defaultSize="0" autoLine="0" autoPict="0">
                <anchor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8</xdr:col>
                    <xdr:colOff>771525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1" name="Drop Down 66">
              <controlPr defaultSize="0" autoLine="0" autoPict="0">
                <anchor>
                  <from>
                    <xdr:col>8</xdr:col>
                    <xdr:colOff>771525</xdr:colOff>
                    <xdr:row>19</xdr:row>
                    <xdr:rowOff>0</xdr:rowOff>
                  </from>
                  <to>
                    <xdr:col>9</xdr:col>
                    <xdr:colOff>771525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2" name="Drop Down 70">
              <controlPr defaultSize="0" autoLine="0" autoPict="0">
                <anchor>
                  <from>
                    <xdr:col>6</xdr:col>
                    <xdr:colOff>762000</xdr:colOff>
                    <xdr:row>36</xdr:row>
                    <xdr:rowOff>9525</xdr:rowOff>
                  </from>
                  <to>
                    <xdr:col>7</xdr:col>
                    <xdr:colOff>762000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3" name="Drop Down 71">
              <controlPr defaultSize="0" autoLine="0" autoPict="0">
                <anchor>
                  <from>
                    <xdr:col>8</xdr:col>
                    <xdr:colOff>771525</xdr:colOff>
                    <xdr:row>35</xdr:row>
                    <xdr:rowOff>238125</xdr:rowOff>
                  </from>
                  <to>
                    <xdr:col>9</xdr:col>
                    <xdr:colOff>771525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4" name="Drop Down 72">
              <controlPr defaultSize="0" autoLine="0" autoPict="0">
                <anchor>
                  <from>
                    <xdr:col>6</xdr:col>
                    <xdr:colOff>0</xdr:colOff>
                    <xdr:row>36</xdr:row>
                    <xdr:rowOff>9525</xdr:rowOff>
                  </from>
                  <to>
                    <xdr:col>6</xdr:col>
                    <xdr:colOff>771525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5" name="Drop Down 73">
              <controlPr defaultSize="0" autoLine="0" autoPict="0">
                <anchor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8</xdr:col>
                    <xdr:colOff>771525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6" name="Drop Down 74">
              <controlPr defaultSize="0" autoLine="0" autoPict="0">
                <anchor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5</xdr:col>
                    <xdr:colOff>771525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7" name="Drop Down 75">
              <controlPr defaultSize="0" autoLine="0" autoPict="0">
                <anchor>
                  <from>
                    <xdr:col>4</xdr:col>
                    <xdr:colOff>0</xdr:colOff>
                    <xdr:row>36</xdr:row>
                    <xdr:rowOff>0</xdr:rowOff>
                  </from>
                  <to>
                    <xdr:col>4</xdr:col>
                    <xdr:colOff>752475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8" name="Drop Down 103">
              <controlPr defaultSize="0" autoLine="0" autoPict="0">
                <anchor>
                  <from>
                    <xdr:col>1</xdr:col>
                    <xdr:colOff>0</xdr:colOff>
                    <xdr:row>39</xdr:row>
                    <xdr:rowOff>9525</xdr:rowOff>
                  </from>
                  <to>
                    <xdr:col>2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9" name="Drop Down 104">
              <controlPr defaultSize="0" autoLine="0" autoPict="0">
                <anchor>
                  <from>
                    <xdr:col>1</xdr:col>
                    <xdr:colOff>9525</xdr:colOff>
                    <xdr:row>42</xdr:row>
                    <xdr:rowOff>9525</xdr:rowOff>
                  </from>
                  <to>
                    <xdr:col>2</xdr:col>
                    <xdr:colOff>9525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0" name="Drop Down 105">
              <controlPr defaultSize="0" autoLine="0" autoPict="0">
                <anchor>
                  <from>
                    <xdr:col>2</xdr:col>
                    <xdr:colOff>19050</xdr:colOff>
                    <xdr:row>41</xdr:row>
                    <xdr:rowOff>238125</xdr:rowOff>
                  </from>
                  <to>
                    <xdr:col>2</xdr:col>
                    <xdr:colOff>781050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1" name="Drop Down 106">
              <controlPr defaultSize="0" autoLine="0" autoPict="0">
                <anchor>
                  <from>
                    <xdr:col>2</xdr:col>
                    <xdr:colOff>781050</xdr:colOff>
                    <xdr:row>41</xdr:row>
                    <xdr:rowOff>238125</xdr:rowOff>
                  </from>
                  <to>
                    <xdr:col>4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2" name="Drop Down 107">
              <controlPr defaultSize="0" autoLine="0" autoPict="0">
                <anchor>
                  <from>
                    <xdr:col>5</xdr:col>
                    <xdr:colOff>0</xdr:colOff>
                    <xdr:row>41</xdr:row>
                    <xdr:rowOff>238125</xdr:rowOff>
                  </from>
                  <to>
                    <xdr:col>5</xdr:col>
                    <xdr:colOff>771525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3" name="Drop Down 108">
              <controlPr defaultSize="0" autoLine="0" autoPict="0">
                <anchor>
                  <from>
                    <xdr:col>4</xdr:col>
                    <xdr:colOff>9525</xdr:colOff>
                    <xdr:row>41</xdr:row>
                    <xdr:rowOff>238125</xdr:rowOff>
                  </from>
                  <to>
                    <xdr:col>4</xdr:col>
                    <xdr:colOff>752475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4" name="Drop Down 116">
              <controlPr defaultSize="0" autoLine="0" autoPict="0">
                <anchor>
                  <from>
                    <xdr:col>4</xdr:col>
                    <xdr:colOff>752475</xdr:colOff>
                    <xdr:row>44</xdr:row>
                    <xdr:rowOff>238125</xdr:rowOff>
                  </from>
                  <to>
                    <xdr:col>5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5" name="Drop Down 117">
              <controlPr defaultSize="0" autoLine="0" autoPict="0">
                <anchor>
                  <from>
                    <xdr:col>1</xdr:col>
                    <xdr:colOff>9525</xdr:colOff>
                    <xdr:row>44</xdr:row>
                    <xdr:rowOff>238125</xdr:rowOff>
                  </from>
                  <to>
                    <xdr:col>2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56" name="Drop Down 118">
              <controlPr defaultSize="0" autoLine="0" autoPict="0">
                <anchor>
                  <from>
                    <xdr:col>3</xdr:col>
                    <xdr:colOff>0</xdr:colOff>
                    <xdr:row>39</xdr:row>
                    <xdr:rowOff>9525</xdr:rowOff>
                  </from>
                  <to>
                    <xdr:col>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57" name="Drop Down 119">
              <controlPr defaultSize="0" autoLine="0" autoPict="0">
                <anchor>
                  <from>
                    <xdr:col>2</xdr:col>
                    <xdr:colOff>19050</xdr:colOff>
                    <xdr:row>39</xdr:row>
                    <xdr:rowOff>9525</xdr:rowOff>
                  </from>
                  <to>
                    <xdr:col>2</xdr:col>
                    <xdr:colOff>781050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58" name="Drop Down 120">
              <controlPr defaultSize="0" autoLine="0" autoPict="0">
                <anchor>
                  <from>
                    <xdr:col>9</xdr:col>
                    <xdr:colOff>0</xdr:colOff>
                    <xdr:row>41</xdr:row>
                    <xdr:rowOff>238125</xdr:rowOff>
                  </from>
                  <to>
                    <xdr:col>9</xdr:col>
                    <xdr:colOff>790575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9" name="Drop Down 121">
              <controlPr defaultSize="0" autoLine="0" autoPict="0">
                <anchor>
                  <from>
                    <xdr:col>8</xdr:col>
                    <xdr:colOff>0</xdr:colOff>
                    <xdr:row>41</xdr:row>
                    <xdr:rowOff>238125</xdr:rowOff>
                  </from>
                  <to>
                    <xdr:col>8</xdr:col>
                    <xdr:colOff>771525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0" name="Drop Down 122">
              <controlPr defaultSize="0" autoLine="0" autoPict="0">
                <anchor>
                  <from>
                    <xdr:col>7</xdr:col>
                    <xdr:colOff>0</xdr:colOff>
                    <xdr:row>41</xdr:row>
                    <xdr:rowOff>238125</xdr:rowOff>
                  </from>
                  <to>
                    <xdr:col>7</xdr:col>
                    <xdr:colOff>762000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1" name="Drop Down 123">
              <controlPr defaultSize="0" autoLine="0" autoPict="0">
                <anchor>
                  <from>
                    <xdr:col>6</xdr:col>
                    <xdr:colOff>0</xdr:colOff>
                    <xdr:row>41</xdr:row>
                    <xdr:rowOff>238125</xdr:rowOff>
                  </from>
                  <to>
                    <xdr:col>6</xdr:col>
                    <xdr:colOff>771525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2" name="Drop Down 124">
              <controlPr defaultSize="0" autoLine="0" autoPict="0">
                <anchor>
                  <from>
                    <xdr:col>8</xdr:col>
                    <xdr:colOff>771525</xdr:colOff>
                    <xdr:row>39</xdr:row>
                    <xdr:rowOff>9525</xdr:rowOff>
                  </from>
                  <to>
                    <xdr:col>10</xdr:col>
                    <xdr:colOff>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3" name="Drop Down 125">
              <controlPr defaultSize="0" autoLine="0" autoPict="0">
                <anchor>
                  <from>
                    <xdr:col>7</xdr:col>
                    <xdr:colOff>762000</xdr:colOff>
                    <xdr:row>39</xdr:row>
                    <xdr:rowOff>9525</xdr:rowOff>
                  </from>
                  <to>
                    <xdr:col>8</xdr:col>
                    <xdr:colOff>771525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4" name="Drop Down 126">
              <controlPr defaultSize="0" autoLine="0" autoPict="0">
                <anchor>
                  <from>
                    <xdr:col>7</xdr:col>
                    <xdr:colOff>0</xdr:colOff>
                    <xdr:row>39</xdr:row>
                    <xdr:rowOff>9525</xdr:rowOff>
                  </from>
                  <to>
                    <xdr:col>7</xdr:col>
                    <xdr:colOff>762000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5" name="Drop Down 127">
              <controlPr defaultSize="0" autoLine="0" autoPict="0">
                <anchor>
                  <from>
                    <xdr:col>6</xdr:col>
                    <xdr:colOff>0</xdr:colOff>
                    <xdr:row>39</xdr:row>
                    <xdr:rowOff>9525</xdr:rowOff>
                  </from>
                  <to>
                    <xdr:col>6</xdr:col>
                    <xdr:colOff>771525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66" name="Drop Down 128">
              <controlPr defaultSize="0" autoLine="0" autoPict="0">
                <anchor>
                  <from>
                    <xdr:col>5</xdr:col>
                    <xdr:colOff>0</xdr:colOff>
                    <xdr:row>39</xdr:row>
                    <xdr:rowOff>9525</xdr:rowOff>
                  </from>
                  <to>
                    <xdr:col>5</xdr:col>
                    <xdr:colOff>771525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67" name="Drop Down 129">
              <controlPr defaultSize="0" autoLine="0" autoPict="0">
                <anchor>
                  <from>
                    <xdr:col>3</xdr:col>
                    <xdr:colOff>723900</xdr:colOff>
                    <xdr:row>39</xdr:row>
                    <xdr:rowOff>9525</xdr:rowOff>
                  </from>
                  <to>
                    <xdr:col>5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68" name="Drop Down 171">
              <controlPr defaultSize="0" autoLine="0" autoPict="0">
                <anchor>
                  <from>
                    <xdr:col>2</xdr:col>
                    <xdr:colOff>19050</xdr:colOff>
                    <xdr:row>45</xdr:row>
                    <xdr:rowOff>0</xdr:rowOff>
                  </from>
                  <to>
                    <xdr:col>2</xdr:col>
                    <xdr:colOff>781050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69" name="Drop Down 173">
              <controlPr defaultSize="0" autoLine="0" autoPict="0">
                <anchor>
                  <from>
                    <xdr:col>2</xdr:col>
                    <xdr:colOff>781050</xdr:colOff>
                    <xdr:row>44</xdr:row>
                    <xdr:rowOff>238125</xdr:rowOff>
                  </from>
                  <to>
                    <xdr:col>4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70" name="Drop Down 174">
              <controlPr defaultSize="0" autoLine="0" autoPict="0">
                <anchor>
                  <from>
                    <xdr:col>4</xdr:col>
                    <xdr:colOff>9525</xdr:colOff>
                    <xdr:row>45</xdr:row>
                    <xdr:rowOff>0</xdr:rowOff>
                  </from>
                  <to>
                    <xdr:col>4</xdr:col>
                    <xdr:colOff>752475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71" name="Drop Down 175">
              <controlPr defaultSize="0" autoLine="0" autoPict="0">
                <anchor>
                  <from>
                    <xdr:col>6</xdr:col>
                    <xdr:colOff>0</xdr:colOff>
                    <xdr:row>44</xdr:row>
                    <xdr:rowOff>238125</xdr:rowOff>
                  </from>
                  <to>
                    <xdr:col>6</xdr:col>
                    <xdr:colOff>762000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72" name="Drop Down 176">
              <controlPr defaultSize="0" autoLine="0" autoPict="0">
                <anchor>
                  <from>
                    <xdr:col>6</xdr:col>
                    <xdr:colOff>771525</xdr:colOff>
                    <xdr:row>44</xdr:row>
                    <xdr:rowOff>228600</xdr:rowOff>
                  </from>
                  <to>
                    <xdr:col>7</xdr:col>
                    <xdr:colOff>752475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73" name="Drop Down 177">
              <controlPr defaultSize="0" autoLine="0" autoPict="0">
                <anchor>
                  <from>
                    <xdr:col>8</xdr:col>
                    <xdr:colOff>0</xdr:colOff>
                    <xdr:row>44</xdr:row>
                    <xdr:rowOff>228600</xdr:rowOff>
                  </from>
                  <to>
                    <xdr:col>9</xdr:col>
                    <xdr:colOff>9525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74" name="Drop Down 178">
              <controlPr defaultSize="0" autoLine="0" autoPict="0">
                <anchor>
                  <from>
                    <xdr:col>9</xdr:col>
                    <xdr:colOff>9525</xdr:colOff>
                    <xdr:row>44</xdr:row>
                    <xdr:rowOff>238125</xdr:rowOff>
                  </from>
                  <to>
                    <xdr:col>9</xdr:col>
                    <xdr:colOff>790575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75" name="Drop Down 180">
              <controlPr defaultSize="0" autoLine="0" autoPict="0">
                <anchor moveWithCells="1">
                  <from>
                    <xdr:col>5</xdr:col>
                    <xdr:colOff>0</xdr:colOff>
                    <xdr:row>8</xdr:row>
                    <xdr:rowOff>0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76" name="Drop Down 181">
              <controlPr defaultSize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77" name="Drop Down 182">
              <controlPr defaultSize="0" autoLine="0" autoPict="0">
                <anchor moveWithCells="1">
                  <from>
                    <xdr:col>6</xdr:col>
                    <xdr:colOff>781050</xdr:colOff>
                    <xdr:row>8</xdr:row>
                    <xdr:rowOff>0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78" name="Drop Down 183">
              <controlPr defaultSize="0" autoLine="0" autoPict="0">
                <anchor moveWithCells="1">
                  <from>
                    <xdr:col>8</xdr:col>
                    <xdr:colOff>9525</xdr:colOff>
                    <xdr:row>8</xdr:row>
                    <xdr:rowOff>0</xdr:rowOff>
                  </from>
                  <to>
                    <xdr:col>9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79" name="Drop Down 184">
              <controlPr defaultSize="0" autoLine="0" autoPict="0">
                <anchor moveWithCells="1">
                  <from>
                    <xdr:col>6</xdr:col>
                    <xdr:colOff>0</xdr:colOff>
                    <xdr:row>29</xdr:row>
                    <xdr:rowOff>238125</xdr:rowOff>
                  </from>
                  <to>
                    <xdr:col>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80" name="Drop Down 185">
              <controlPr defaultSize="0" autoLine="0" autoPict="0">
                <anchor moveWithCells="1">
                  <from>
                    <xdr:col>6</xdr:col>
                    <xdr:colOff>781050</xdr:colOff>
                    <xdr:row>29</xdr:row>
                    <xdr:rowOff>238125</xdr:rowOff>
                  </from>
                  <to>
                    <xdr:col>8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81" name="Drop Down 186">
              <controlPr defaultSize="0" autoLine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9</xdr:col>
                    <xdr:colOff>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82" name="Drop Down 187">
              <controlPr defaultSize="0" autoLine="0" autoPict="0">
                <anchor moveWithCells="1">
                  <from>
                    <xdr:col>9</xdr:col>
                    <xdr:colOff>9525</xdr:colOff>
                    <xdr:row>30</xdr:row>
                    <xdr:rowOff>0</xdr:rowOff>
                  </from>
                  <to>
                    <xdr:col>9</xdr:col>
                    <xdr:colOff>790575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83" name="Drop Down 193">
              <controlPr defaultSize="0" autoLine="0" autoPict="0">
                <anchor moveWithCells="1">
                  <from>
                    <xdr:col>6</xdr:col>
                    <xdr:colOff>0</xdr:colOff>
                    <xdr:row>72</xdr:row>
                    <xdr:rowOff>9525</xdr:rowOff>
                  </from>
                  <to>
                    <xdr:col>7</xdr:col>
                    <xdr:colOff>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84" name="Drop Down 230">
              <controlPr defaultSize="0" autoLine="0" autoPict="0">
                <anchor moveWithCells="1">
                  <from>
                    <xdr:col>1</xdr:col>
                    <xdr:colOff>0</xdr:colOff>
                    <xdr:row>87</xdr:row>
                    <xdr:rowOff>9525</xdr:rowOff>
                  </from>
                  <to>
                    <xdr:col>2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85" name="Drop Down 233">
              <controlPr defaultSize="0" autoLine="0" autoPict="0">
                <anchor moveWithCells="1">
                  <from>
                    <xdr:col>4</xdr:col>
                    <xdr:colOff>0</xdr:colOff>
                    <xdr:row>87</xdr:row>
                    <xdr:rowOff>9525</xdr:rowOff>
                  </from>
                  <to>
                    <xdr:col>4</xdr:col>
                    <xdr:colOff>752475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86" name="Drop Down 234">
              <controlPr defaultSize="0" autoLine="0" autoPict="0">
                <anchor moveWithCells="1">
                  <from>
                    <xdr:col>5</xdr:col>
                    <xdr:colOff>9525</xdr:colOff>
                    <xdr:row>87</xdr:row>
                    <xdr:rowOff>0</xdr:rowOff>
                  </from>
                  <to>
                    <xdr:col>6</xdr:col>
                    <xdr:colOff>9525</xdr:colOff>
                    <xdr:row>87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87" name="Drop Down 242">
              <controlPr defaultSize="0" autoLine="0" autoPict="0">
                <anchor>
                  <from>
                    <xdr:col>1</xdr:col>
                    <xdr:colOff>9525</xdr:colOff>
                    <xdr:row>66</xdr:row>
                    <xdr:rowOff>9525</xdr:rowOff>
                  </from>
                  <to>
                    <xdr:col>2</xdr:col>
                    <xdr:colOff>19050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88" name="Drop Down 243">
              <controlPr defaultSize="0" autoLine="0" autoPict="0">
                <anchor>
                  <from>
                    <xdr:col>2</xdr:col>
                    <xdr:colOff>28575</xdr:colOff>
                    <xdr:row>65</xdr:row>
                    <xdr:rowOff>247650</xdr:rowOff>
                  </from>
                  <to>
                    <xdr:col>3</xdr:col>
                    <xdr:colOff>9525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89" name="Drop Down 244">
              <controlPr defaultSize="0" autoLine="0" autoPict="0">
                <anchor>
                  <from>
                    <xdr:col>3</xdr:col>
                    <xdr:colOff>9525</xdr:colOff>
                    <xdr:row>66</xdr:row>
                    <xdr:rowOff>0</xdr:rowOff>
                  </from>
                  <to>
                    <xdr:col>4</xdr:col>
                    <xdr:colOff>38100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90" name="Drop Down 245">
              <controlPr defaultSize="0" autoLine="0" autoPict="0">
                <anchor>
                  <from>
                    <xdr:col>4</xdr:col>
                    <xdr:colOff>19050</xdr:colOff>
                    <xdr:row>65</xdr:row>
                    <xdr:rowOff>247650</xdr:rowOff>
                  </from>
                  <to>
                    <xdr:col>5</xdr:col>
                    <xdr:colOff>19050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91" name="Drop Down 246">
              <controlPr defaultSize="0" autoLine="0" autoPict="0">
                <anchor>
                  <from>
                    <xdr:col>5</xdr:col>
                    <xdr:colOff>9525</xdr:colOff>
                    <xdr:row>66</xdr:row>
                    <xdr:rowOff>9525</xdr:rowOff>
                  </from>
                  <to>
                    <xdr:col>6</xdr:col>
                    <xdr:colOff>9525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92" name="Drop Down 247">
              <controlPr defaultSize="0" autoLine="0" autoPict="0">
                <anchor>
                  <from>
                    <xdr:col>6</xdr:col>
                    <xdr:colOff>19050</xdr:colOff>
                    <xdr:row>66</xdr:row>
                    <xdr:rowOff>9525</xdr:rowOff>
                  </from>
                  <to>
                    <xdr:col>7</xdr:col>
                    <xdr:colOff>19050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93" name="Drop Down 248">
              <controlPr defaultSize="0" autoLine="0" autoPict="0">
                <anchor>
                  <from>
                    <xdr:col>7</xdr:col>
                    <xdr:colOff>9525</xdr:colOff>
                    <xdr:row>65</xdr:row>
                    <xdr:rowOff>247650</xdr:rowOff>
                  </from>
                  <to>
                    <xdr:col>8</xdr:col>
                    <xdr:colOff>9525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94" name="Drop Down 249">
              <controlPr defaultSize="0" autoLine="0" autoPict="0">
                <anchor>
                  <from>
                    <xdr:col>8</xdr:col>
                    <xdr:colOff>9525</xdr:colOff>
                    <xdr:row>65</xdr:row>
                    <xdr:rowOff>247650</xdr:rowOff>
                  </from>
                  <to>
                    <xdr:col>9</xdr:col>
                    <xdr:colOff>9525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95" name="Drop Down 250">
              <controlPr defaultSize="0" autoLine="0" autoPict="0">
                <anchor>
                  <from>
                    <xdr:col>9</xdr:col>
                    <xdr:colOff>0</xdr:colOff>
                    <xdr:row>65</xdr:row>
                    <xdr:rowOff>247650</xdr:rowOff>
                  </from>
                  <to>
                    <xdr:col>10</xdr:col>
                    <xdr:colOff>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96" name="Drop Down 251">
              <controlPr defaultSize="0" autoLine="0" autoPict="0">
                <anchor>
                  <from>
                    <xdr:col>1</xdr:col>
                    <xdr:colOff>0</xdr:colOff>
                    <xdr:row>72</xdr:row>
                    <xdr:rowOff>0</xdr:rowOff>
                  </from>
                  <to>
                    <xdr:col>2</xdr:col>
                    <xdr:colOff>9525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97" name="Drop Down 252">
              <controlPr defaultSize="0" autoLine="0" autoPict="0">
                <anchor>
                  <from>
                    <xdr:col>2</xdr:col>
                    <xdr:colOff>9525</xdr:colOff>
                    <xdr:row>72</xdr:row>
                    <xdr:rowOff>0</xdr:rowOff>
                  </from>
                  <to>
                    <xdr:col>2</xdr:col>
                    <xdr:colOff>771525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98" name="Drop Down 253">
              <controlPr defaultSize="0" autoLine="0" autoPict="0">
                <anchor>
                  <from>
                    <xdr:col>2</xdr:col>
                    <xdr:colOff>781050</xdr:colOff>
                    <xdr:row>72</xdr:row>
                    <xdr:rowOff>0</xdr:rowOff>
                  </from>
                  <to>
                    <xdr:col>4</xdr:col>
                    <xdr:colOff>19050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99" name="Drop Down 254">
              <controlPr defaultSize="0" autoLine="0" autoPict="0">
                <anchor>
                  <from>
                    <xdr:col>4</xdr:col>
                    <xdr:colOff>0</xdr:colOff>
                    <xdr:row>72</xdr:row>
                    <xdr:rowOff>0</xdr:rowOff>
                  </from>
                  <to>
                    <xdr:col>5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00" name="Drop Down 255">
              <controlPr defaultSize="0" autoLine="0" autoPict="0">
                <anchor>
                  <from>
                    <xdr:col>4</xdr:col>
                    <xdr:colOff>752475</xdr:colOff>
                    <xdr:row>72</xdr:row>
                    <xdr:rowOff>0</xdr:rowOff>
                  </from>
                  <to>
                    <xdr:col>5</xdr:col>
                    <xdr:colOff>771525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01" name="Drop Down 256">
              <controlPr defaultSize="0" autoLine="0" autoPict="0">
                <anchor>
                  <from>
                    <xdr:col>6</xdr:col>
                    <xdr:colOff>771525</xdr:colOff>
                    <xdr:row>72</xdr:row>
                    <xdr:rowOff>0</xdr:rowOff>
                  </from>
                  <to>
                    <xdr:col>7</xdr:col>
                    <xdr:colOff>752475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02" name="Drop Down 257">
              <controlPr defaultSize="0" autoLine="0" autoPict="0">
                <anchor>
                  <from>
                    <xdr:col>7</xdr:col>
                    <xdr:colOff>762000</xdr:colOff>
                    <xdr:row>72</xdr:row>
                    <xdr:rowOff>0</xdr:rowOff>
                  </from>
                  <to>
                    <xdr:col>9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03" name="Drop Down 258">
              <controlPr defaultSize="0" autoLine="0" autoPict="0">
                <anchor>
                  <from>
                    <xdr:col>8</xdr:col>
                    <xdr:colOff>771525</xdr:colOff>
                    <xdr:row>72</xdr:row>
                    <xdr:rowOff>0</xdr:rowOff>
                  </from>
                  <to>
                    <xdr:col>9</xdr:col>
                    <xdr:colOff>781050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04" name="Drop Down 259">
              <controlPr defaultSize="0" autoLine="0" autoPict="0">
                <anchor>
                  <from>
                    <xdr:col>6</xdr:col>
                    <xdr:colOff>771525</xdr:colOff>
                    <xdr:row>68</xdr:row>
                    <xdr:rowOff>247650</xdr:rowOff>
                  </from>
                  <to>
                    <xdr:col>8</xdr:col>
                    <xdr:colOff>0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05" name="Drop Down 260">
              <controlPr defaultSize="0" autoLine="0" autoPict="0">
                <anchor moveWithCells="1">
                  <from>
                    <xdr:col>2</xdr:col>
                    <xdr:colOff>0</xdr:colOff>
                    <xdr:row>87</xdr:row>
                    <xdr:rowOff>9525</xdr:rowOff>
                  </from>
                  <to>
                    <xdr:col>2</xdr:col>
                    <xdr:colOff>752475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06" name="Drop Down 261">
              <controlPr defaultSize="0" autoLine="0" autoPict="0">
                <anchor moveWithCells="1">
                  <from>
                    <xdr:col>3</xdr:col>
                    <xdr:colOff>0</xdr:colOff>
                    <xdr:row>87</xdr:row>
                    <xdr:rowOff>9525</xdr:rowOff>
                  </from>
                  <to>
                    <xdr:col>4</xdr:col>
                    <xdr:colOff>19050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07" name="Drop Down 262">
              <controlPr defaultSize="0" autoLine="0" autoPict="0">
                <anchor>
                  <from>
                    <xdr:col>1</xdr:col>
                    <xdr:colOff>9525</xdr:colOff>
                    <xdr:row>82</xdr:row>
                    <xdr:rowOff>9525</xdr:rowOff>
                  </from>
                  <to>
                    <xdr:col>2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08" name="Drop Down 263">
              <controlPr defaultSize="0" autoLine="0" autoPict="0">
                <anchor>
                  <from>
                    <xdr:col>2</xdr:col>
                    <xdr:colOff>19050</xdr:colOff>
                    <xdr:row>82</xdr:row>
                    <xdr:rowOff>9525</xdr:rowOff>
                  </from>
                  <to>
                    <xdr:col>2</xdr:col>
                    <xdr:colOff>762000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09" name="Drop Down 264">
              <controlPr defaultSize="0" autoLine="0" autoPict="0">
                <anchor>
                  <from>
                    <xdr:col>3</xdr:col>
                    <xdr:colOff>0</xdr:colOff>
                    <xdr:row>82</xdr:row>
                    <xdr:rowOff>9525</xdr:rowOff>
                  </from>
                  <to>
                    <xdr:col>4</xdr:col>
                    <xdr:colOff>9525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10" name="Drop Down 265">
              <controlPr defaultSize="0" autoLine="0" autoPict="0">
                <anchor>
                  <from>
                    <xdr:col>4</xdr:col>
                    <xdr:colOff>9525</xdr:colOff>
                    <xdr:row>82</xdr:row>
                    <xdr:rowOff>9525</xdr:rowOff>
                  </from>
                  <to>
                    <xdr:col>4</xdr:col>
                    <xdr:colOff>752475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11" name="Drop Down 268">
              <controlPr defaultSize="0" autoLine="0" autoPict="0">
                <anchor>
                  <from>
                    <xdr:col>1</xdr:col>
                    <xdr:colOff>0</xdr:colOff>
                    <xdr:row>60</xdr:row>
                    <xdr:rowOff>228600</xdr:rowOff>
                  </from>
                  <to>
                    <xdr:col>2</xdr:col>
                    <xdr:colOff>9525</xdr:colOff>
                    <xdr:row>61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12" name="Drop Down 269">
              <controlPr defaultSize="0" autoLine="0" autoPict="0">
                <anchor>
                  <from>
                    <xdr:col>2</xdr:col>
                    <xdr:colOff>19050</xdr:colOff>
                    <xdr:row>61</xdr:row>
                    <xdr:rowOff>9525</xdr:rowOff>
                  </from>
                  <to>
                    <xdr:col>3</xdr:col>
                    <xdr:colOff>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13" name="Drop Down 270">
              <controlPr defaultSize="0" autoLine="0" autoPict="0">
                <anchor>
                  <from>
                    <xdr:col>4</xdr:col>
                    <xdr:colOff>752475</xdr:colOff>
                    <xdr:row>61</xdr:row>
                    <xdr:rowOff>9525</xdr:rowOff>
                  </from>
                  <to>
                    <xdr:col>6</xdr:col>
                    <xdr:colOff>9525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14" name="Drop Down 271">
              <controlPr defaultSize="0" autoLine="0" autoPict="0">
                <anchor>
                  <from>
                    <xdr:col>4</xdr:col>
                    <xdr:colOff>0</xdr:colOff>
                    <xdr:row>61</xdr:row>
                    <xdr:rowOff>9525</xdr:rowOff>
                  </from>
                  <to>
                    <xdr:col>5</xdr:col>
                    <xdr:colOff>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15" name="Drop Down 272">
              <controlPr defaultSize="0" autoLine="0" autoPict="0">
                <anchor>
                  <from>
                    <xdr:col>9</xdr:col>
                    <xdr:colOff>0</xdr:colOff>
                    <xdr:row>60</xdr:row>
                    <xdr:rowOff>238125</xdr:rowOff>
                  </from>
                  <to>
                    <xdr:col>10</xdr:col>
                    <xdr:colOff>0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16" name="Drop Down 273">
              <controlPr defaultSize="0" autoLine="0" autoPict="0">
                <anchor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17" name="Drop Down 274">
              <controlPr defaultSize="0" autoLine="0" autoPict="0">
                <anchor>
                  <from>
                    <xdr:col>3</xdr:col>
                    <xdr:colOff>0</xdr:colOff>
                    <xdr:row>61</xdr:row>
                    <xdr:rowOff>0</xdr:rowOff>
                  </from>
                  <to>
                    <xdr:col>3</xdr:col>
                    <xdr:colOff>723900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18" name="Drop Down 275">
              <controlPr defaultSize="0" autoLine="0" autoPict="0">
                <anchor>
                  <from>
                    <xdr:col>7</xdr:col>
                    <xdr:colOff>0</xdr:colOff>
                    <xdr:row>61</xdr:row>
                    <xdr:rowOff>0</xdr:rowOff>
                  </from>
                  <to>
                    <xdr:col>7</xdr:col>
                    <xdr:colOff>762000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19" name="Drop Down 276">
              <controlPr defaultSize="0" autoLine="0" autoPict="0">
                <anchor>
                  <from>
                    <xdr:col>8</xdr:col>
                    <xdr:colOff>0</xdr:colOff>
                    <xdr:row>60</xdr:row>
                    <xdr:rowOff>238125</xdr:rowOff>
                  </from>
                  <to>
                    <xdr:col>9</xdr:col>
                    <xdr:colOff>0</xdr:colOff>
                    <xdr:row>61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3:K114"/>
  <sheetViews>
    <sheetView topLeftCell="A84" zoomScaleNormal="100" workbookViewId="0">
      <selection activeCell="B115" sqref="B115"/>
    </sheetView>
  </sheetViews>
  <sheetFormatPr defaultRowHeight="15" x14ac:dyDescent="0.25"/>
  <cols>
    <col min="1" max="1" width="23" customWidth="1"/>
    <col min="2" max="6" width="9.140625" customWidth="1"/>
    <col min="7" max="7" width="16.140625" customWidth="1"/>
    <col min="8" max="14" width="9.140625" customWidth="1"/>
  </cols>
  <sheetData>
    <row r="3" spans="1:3" x14ac:dyDescent="0.25">
      <c r="A3" s="2" t="s">
        <v>27</v>
      </c>
      <c r="B3" s="2"/>
    </row>
    <row r="4" spans="1:3" x14ac:dyDescent="0.25">
      <c r="A4" t="s">
        <v>0</v>
      </c>
      <c r="B4" t="s">
        <v>1</v>
      </c>
      <c r="C4" t="s">
        <v>2</v>
      </c>
    </row>
    <row r="6" spans="1:3" x14ac:dyDescent="0.25">
      <c r="A6" t="s">
        <v>3</v>
      </c>
      <c r="B6">
        <v>1</v>
      </c>
      <c r="C6">
        <v>0.5</v>
      </c>
    </row>
    <row r="7" spans="1:3" x14ac:dyDescent="0.25">
      <c r="A7" t="s">
        <v>45</v>
      </c>
      <c r="B7">
        <v>1</v>
      </c>
      <c r="C7">
        <v>0.75</v>
      </c>
    </row>
    <row r="8" spans="1:3" x14ac:dyDescent="0.25">
      <c r="A8" t="s">
        <v>4</v>
      </c>
      <c r="B8">
        <v>1</v>
      </c>
      <c r="C8">
        <v>1</v>
      </c>
    </row>
    <row r="10" spans="1:3" x14ac:dyDescent="0.25">
      <c r="A10" s="2" t="s">
        <v>46</v>
      </c>
      <c r="B10" s="2"/>
    </row>
    <row r="12" spans="1:3" x14ac:dyDescent="0.25">
      <c r="A12" t="s">
        <v>5</v>
      </c>
      <c r="B12" t="s">
        <v>6</v>
      </c>
    </row>
    <row r="13" spans="1:3" x14ac:dyDescent="0.25">
      <c r="A13">
        <v>1</v>
      </c>
      <c r="B13">
        <v>2</v>
      </c>
    </row>
    <row r="15" spans="1:3" x14ac:dyDescent="0.25">
      <c r="A15" s="2" t="s">
        <v>36</v>
      </c>
      <c r="B15" s="2"/>
      <c r="C15" s="2"/>
    </row>
    <row r="17" spans="1:7" x14ac:dyDescent="0.25">
      <c r="A17" t="s">
        <v>0</v>
      </c>
      <c r="B17" t="s">
        <v>7</v>
      </c>
      <c r="C17" t="s">
        <v>25</v>
      </c>
    </row>
    <row r="19" spans="1:7" x14ac:dyDescent="0.25">
      <c r="A19" t="s">
        <v>8</v>
      </c>
      <c r="B19">
        <v>10</v>
      </c>
      <c r="C19">
        <v>18</v>
      </c>
    </row>
    <row r="20" spans="1:7" x14ac:dyDescent="0.25">
      <c r="A20" t="s">
        <v>9</v>
      </c>
      <c r="B20">
        <v>30</v>
      </c>
      <c r="C20">
        <v>24</v>
      </c>
    </row>
    <row r="21" spans="1:7" x14ac:dyDescent="0.25">
      <c r="A21" t="s">
        <v>42</v>
      </c>
      <c r="B21">
        <v>0.4</v>
      </c>
      <c r="C21">
        <v>0.5</v>
      </c>
    </row>
    <row r="25" spans="1:7" x14ac:dyDescent="0.25">
      <c r="A25" s="2" t="s">
        <v>47</v>
      </c>
      <c r="B25" s="2"/>
      <c r="C25" s="2"/>
      <c r="D25" s="2"/>
    </row>
    <row r="27" spans="1:7" x14ac:dyDescent="0.25">
      <c r="B27" t="s">
        <v>6</v>
      </c>
      <c r="C27" t="s">
        <v>2</v>
      </c>
    </row>
    <row r="28" spans="1:7" x14ac:dyDescent="0.25">
      <c r="B28">
        <v>1</v>
      </c>
      <c r="C28">
        <v>0.01</v>
      </c>
    </row>
    <row r="30" spans="1:7" x14ac:dyDescent="0.25">
      <c r="A30" s="2" t="s">
        <v>37</v>
      </c>
      <c r="B30" s="2"/>
      <c r="C30" s="2"/>
      <c r="D30" s="2"/>
      <c r="E30" s="2"/>
      <c r="F30" s="2"/>
      <c r="G30" s="2"/>
    </row>
    <row r="32" spans="1:7" x14ac:dyDescent="0.25">
      <c r="A32" t="s">
        <v>0</v>
      </c>
      <c r="B32" t="s">
        <v>32</v>
      </c>
      <c r="C32" t="s">
        <v>2</v>
      </c>
    </row>
    <row r="34" spans="1:5" x14ac:dyDescent="0.25">
      <c r="A34" t="s">
        <v>96</v>
      </c>
      <c r="B34">
        <v>1</v>
      </c>
      <c r="C34">
        <v>1</v>
      </c>
    </row>
    <row r="35" spans="1:5" x14ac:dyDescent="0.25">
      <c r="A35" t="s">
        <v>23</v>
      </c>
      <c r="B35">
        <v>1</v>
      </c>
      <c r="C35">
        <v>1</v>
      </c>
      <c r="E35">
        <v>6.2500000000000003E-3</v>
      </c>
    </row>
    <row r="36" spans="1:5" x14ac:dyDescent="0.25">
      <c r="A36" t="s">
        <v>65</v>
      </c>
      <c r="B36">
        <v>1</v>
      </c>
      <c r="C36">
        <v>0.75</v>
      </c>
    </row>
    <row r="37" spans="1:5" x14ac:dyDescent="0.25">
      <c r="A37" t="s">
        <v>30</v>
      </c>
      <c r="B37">
        <v>1</v>
      </c>
      <c r="C37">
        <v>0.5</v>
      </c>
    </row>
    <row r="38" spans="1:5" x14ac:dyDescent="0.25">
      <c r="A38" t="s">
        <v>31</v>
      </c>
      <c r="B38">
        <v>1</v>
      </c>
      <c r="C38">
        <v>0.25</v>
      </c>
    </row>
    <row r="39" spans="1:5" x14ac:dyDescent="0.25">
      <c r="A39" s="2" t="s">
        <v>48</v>
      </c>
      <c r="B39" s="2"/>
      <c r="C39" s="2"/>
      <c r="D39" s="2"/>
    </row>
    <row r="40" spans="1:5" x14ac:dyDescent="0.25">
      <c r="A40" t="s">
        <v>0</v>
      </c>
      <c r="B40" t="s">
        <v>2</v>
      </c>
    </row>
    <row r="42" spans="1:5" x14ac:dyDescent="0.25">
      <c r="A42" t="s">
        <v>53</v>
      </c>
      <c r="B42">
        <v>0.5</v>
      </c>
    </row>
    <row r="43" spans="1:5" x14ac:dyDescent="0.25">
      <c r="A43" t="s">
        <v>54</v>
      </c>
      <c r="B43">
        <v>1</v>
      </c>
    </row>
    <row r="44" spans="1:5" x14ac:dyDescent="0.25">
      <c r="A44" t="s">
        <v>55</v>
      </c>
      <c r="B44">
        <v>2</v>
      </c>
    </row>
    <row r="45" spans="1:5" x14ac:dyDescent="0.25">
      <c r="A45" t="s">
        <v>56</v>
      </c>
      <c r="B45">
        <v>0.25</v>
      </c>
    </row>
    <row r="46" spans="1:5" x14ac:dyDescent="0.25">
      <c r="A46" t="s">
        <v>57</v>
      </c>
      <c r="B46">
        <v>0.5</v>
      </c>
    </row>
    <row r="47" spans="1:5" x14ac:dyDescent="0.25">
      <c r="A47" t="s">
        <v>58</v>
      </c>
      <c r="B47">
        <v>1</v>
      </c>
    </row>
    <row r="49" spans="1:10" x14ac:dyDescent="0.25">
      <c r="A49" s="2" t="s">
        <v>49</v>
      </c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t="s">
        <v>0</v>
      </c>
      <c r="B50" t="s">
        <v>2</v>
      </c>
    </row>
    <row r="52" spans="1:10" x14ac:dyDescent="0.25">
      <c r="A52" t="s">
        <v>50</v>
      </c>
      <c r="B52">
        <v>1</v>
      </c>
    </row>
    <row r="53" spans="1:10" x14ac:dyDescent="0.25">
      <c r="A53" t="s">
        <v>10</v>
      </c>
      <c r="B53">
        <v>2</v>
      </c>
    </row>
    <row r="54" spans="1:10" x14ac:dyDescent="0.25">
      <c r="A54" t="s">
        <v>11</v>
      </c>
      <c r="B54">
        <v>4</v>
      </c>
    </row>
    <row r="56" spans="1:10" x14ac:dyDescent="0.25">
      <c r="A56" s="2"/>
      <c r="B56" s="2"/>
      <c r="C56" s="2"/>
    </row>
    <row r="64" spans="1:10" ht="15.75" x14ac:dyDescent="0.25">
      <c r="A64" s="3" t="s">
        <v>12</v>
      </c>
      <c r="B64" s="3"/>
    </row>
    <row r="65" spans="1:11" x14ac:dyDescent="0.25">
      <c r="G65" s="93" t="s">
        <v>71</v>
      </c>
    </row>
    <row r="66" spans="1:11" x14ac:dyDescent="0.25">
      <c r="A66" s="19" t="s">
        <v>0</v>
      </c>
      <c r="B66" s="19" t="s">
        <v>2</v>
      </c>
      <c r="C66" s="19"/>
      <c r="D66" s="19" t="s">
        <v>0</v>
      </c>
      <c r="E66" s="19" t="s">
        <v>2</v>
      </c>
      <c r="F66" s="19"/>
      <c r="G66" s="19" t="s">
        <v>0</v>
      </c>
      <c r="H66" s="19" t="s">
        <v>2</v>
      </c>
      <c r="I66" s="19"/>
      <c r="J66" s="19" t="s">
        <v>0</v>
      </c>
      <c r="K66" s="19" t="s">
        <v>2</v>
      </c>
    </row>
    <row r="67" spans="1:11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8" spans="1:11" x14ac:dyDescent="0.25">
      <c r="A68" s="19" t="s">
        <v>13</v>
      </c>
      <c r="B68" s="19">
        <v>1</v>
      </c>
      <c r="C68" s="19"/>
      <c r="D68" s="19" t="s">
        <v>14</v>
      </c>
      <c r="E68" s="19">
        <v>15</v>
      </c>
      <c r="F68" s="19"/>
      <c r="G68" s="19" t="s">
        <v>15</v>
      </c>
      <c r="H68" s="19">
        <v>100</v>
      </c>
      <c r="I68" s="19"/>
    </row>
    <row r="69" spans="1:11" x14ac:dyDescent="0.25">
      <c r="G69" s="19" t="s">
        <v>16</v>
      </c>
      <c r="H69" s="19">
        <v>25</v>
      </c>
    </row>
    <row r="70" spans="1:11" x14ac:dyDescent="0.25">
      <c r="G70" s="19" t="s">
        <v>59</v>
      </c>
      <c r="H70" s="19">
        <v>0.1</v>
      </c>
    </row>
    <row r="75" spans="1:11" x14ac:dyDescent="0.25">
      <c r="A75" t="s">
        <v>17</v>
      </c>
    </row>
    <row r="76" spans="1:11" x14ac:dyDescent="0.25">
      <c r="A76" t="s">
        <v>18</v>
      </c>
      <c r="B76" t="s">
        <v>6</v>
      </c>
    </row>
    <row r="78" spans="1:11" x14ac:dyDescent="0.25">
      <c r="A78" t="s">
        <v>72</v>
      </c>
      <c r="B78">
        <v>50</v>
      </c>
    </row>
    <row r="79" spans="1:11" x14ac:dyDescent="0.25">
      <c r="A79" t="s">
        <v>80</v>
      </c>
      <c r="B79">
        <v>40</v>
      </c>
    </row>
    <row r="80" spans="1:11" x14ac:dyDescent="0.25">
      <c r="A80" t="s">
        <v>81</v>
      </c>
      <c r="B80">
        <v>30</v>
      </c>
    </row>
    <row r="81" spans="1:2" x14ac:dyDescent="0.25">
      <c r="A81" t="s">
        <v>82</v>
      </c>
      <c r="B81">
        <v>20</v>
      </c>
    </row>
    <row r="82" spans="1:2" x14ac:dyDescent="0.25">
      <c r="A82" t="s">
        <v>83</v>
      </c>
      <c r="B82">
        <v>10</v>
      </c>
    </row>
    <row r="83" spans="1:2" x14ac:dyDescent="0.25">
      <c r="A83" t="s">
        <v>76</v>
      </c>
      <c r="B83">
        <v>5</v>
      </c>
    </row>
    <row r="84" spans="1:2" x14ac:dyDescent="0.25">
      <c r="A84" t="s">
        <v>73</v>
      </c>
      <c r="B84">
        <f t="shared" ref="B84:B89" si="0">(B78/2)</f>
        <v>25</v>
      </c>
    </row>
    <row r="85" spans="1:2" x14ac:dyDescent="0.25">
      <c r="A85" t="s">
        <v>84</v>
      </c>
      <c r="B85">
        <f t="shared" si="0"/>
        <v>20</v>
      </c>
    </row>
    <row r="86" spans="1:2" x14ac:dyDescent="0.25">
      <c r="A86" t="s">
        <v>85</v>
      </c>
      <c r="B86">
        <f t="shared" si="0"/>
        <v>15</v>
      </c>
    </row>
    <row r="87" spans="1:2" x14ac:dyDescent="0.25">
      <c r="A87" t="s">
        <v>86</v>
      </c>
      <c r="B87">
        <f t="shared" si="0"/>
        <v>10</v>
      </c>
    </row>
    <row r="88" spans="1:2" x14ac:dyDescent="0.25">
      <c r="A88" t="s">
        <v>87</v>
      </c>
      <c r="B88">
        <f t="shared" si="0"/>
        <v>5</v>
      </c>
    </row>
    <row r="89" spans="1:2" x14ac:dyDescent="0.25">
      <c r="A89" t="s">
        <v>77</v>
      </c>
      <c r="B89">
        <f t="shared" si="0"/>
        <v>2.5</v>
      </c>
    </row>
    <row r="90" spans="1:2" x14ac:dyDescent="0.25">
      <c r="A90" t="s">
        <v>74</v>
      </c>
      <c r="B90">
        <f t="shared" ref="B90:B95" si="1">(B78/4)</f>
        <v>12.5</v>
      </c>
    </row>
    <row r="91" spans="1:2" x14ac:dyDescent="0.25">
      <c r="A91" t="s">
        <v>88</v>
      </c>
      <c r="B91">
        <f t="shared" si="1"/>
        <v>10</v>
      </c>
    </row>
    <row r="92" spans="1:2" x14ac:dyDescent="0.25">
      <c r="A92" t="s">
        <v>89</v>
      </c>
      <c r="B92">
        <f t="shared" si="1"/>
        <v>7.5</v>
      </c>
    </row>
    <row r="93" spans="1:2" x14ac:dyDescent="0.25">
      <c r="A93" t="s">
        <v>90</v>
      </c>
      <c r="B93">
        <f t="shared" si="1"/>
        <v>5</v>
      </c>
    </row>
    <row r="94" spans="1:2" x14ac:dyDescent="0.25">
      <c r="A94" t="s">
        <v>91</v>
      </c>
      <c r="B94">
        <f t="shared" si="1"/>
        <v>2.5</v>
      </c>
    </row>
    <row r="95" spans="1:2" x14ac:dyDescent="0.25">
      <c r="A95" t="s">
        <v>78</v>
      </c>
      <c r="B95">
        <f t="shared" si="1"/>
        <v>1.25</v>
      </c>
    </row>
    <row r="96" spans="1:2" x14ac:dyDescent="0.25">
      <c r="A96" t="s">
        <v>75</v>
      </c>
      <c r="B96">
        <f t="shared" ref="B96:B101" si="2">(B78/10)</f>
        <v>5</v>
      </c>
    </row>
    <row r="97" spans="1:2" x14ac:dyDescent="0.25">
      <c r="A97" t="s">
        <v>92</v>
      </c>
      <c r="B97">
        <f t="shared" si="2"/>
        <v>4</v>
      </c>
    </row>
    <row r="98" spans="1:2" x14ac:dyDescent="0.25">
      <c r="A98" t="s">
        <v>93</v>
      </c>
      <c r="B98">
        <f t="shared" si="2"/>
        <v>3</v>
      </c>
    </row>
    <row r="99" spans="1:2" x14ac:dyDescent="0.25">
      <c r="A99" t="s">
        <v>94</v>
      </c>
      <c r="B99">
        <f t="shared" si="2"/>
        <v>2</v>
      </c>
    </row>
    <row r="100" spans="1:2" x14ac:dyDescent="0.25">
      <c r="A100" t="s">
        <v>95</v>
      </c>
      <c r="B100">
        <f t="shared" si="2"/>
        <v>1</v>
      </c>
    </row>
    <row r="101" spans="1:2" x14ac:dyDescent="0.25">
      <c r="A101" t="s">
        <v>79</v>
      </c>
      <c r="B101">
        <f t="shared" si="2"/>
        <v>0.5</v>
      </c>
    </row>
    <row r="104" spans="1:2" x14ac:dyDescent="0.25">
      <c r="A104" t="s">
        <v>63</v>
      </c>
    </row>
    <row r="105" spans="1:2" ht="14.25" x14ac:dyDescent="0.25">
      <c r="A105" t="s">
        <v>62</v>
      </c>
      <c r="B105" t="s">
        <v>6</v>
      </c>
    </row>
    <row r="107" spans="1:2" ht="14.25" x14ac:dyDescent="0.25">
      <c r="A107" t="s">
        <v>60</v>
      </c>
      <c r="B107">
        <v>5</v>
      </c>
    </row>
    <row r="108" spans="1:2" ht="14.25" x14ac:dyDescent="0.25">
      <c r="A108" t="s">
        <v>61</v>
      </c>
      <c r="B108">
        <v>2.5</v>
      </c>
    </row>
    <row r="111" spans="1:2" x14ac:dyDescent="0.25">
      <c r="A111" t="s">
        <v>66</v>
      </c>
    </row>
    <row r="113" spans="1:2" x14ac:dyDescent="0.25">
      <c r="A113" t="s">
        <v>100</v>
      </c>
      <c r="B113">
        <v>10</v>
      </c>
    </row>
    <row r="114" spans="1:2" x14ac:dyDescent="0.25">
      <c r="A114" t="s">
        <v>101</v>
      </c>
      <c r="B114">
        <v>5</v>
      </c>
    </row>
  </sheetData>
  <sheetProtection algorithmName="SHA-512" hashValue="yu30ih2w4TXws/H3Hn6fLbAbEC+EePUAe2Unjx8uCEArb/y+R8gJj3g1Hcz//8uewJwEAzfqhtTT6krtNZcbLg==" saltValue="z8D88PiwmS76TiBkSY3/7w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 1</vt:lpstr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Marli</dc:creator>
  <cp:lastModifiedBy>Cristiane de Bona da Silva</cp:lastModifiedBy>
  <cp:lastPrinted>2015-01-06T13:35:34Z</cp:lastPrinted>
  <dcterms:created xsi:type="dcterms:W3CDTF">2011-12-16T01:05:49Z</dcterms:created>
  <dcterms:modified xsi:type="dcterms:W3CDTF">2025-07-04T14:23:37Z</dcterms:modified>
</cp:coreProperties>
</file>