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eu Drive\Editais\Seleção 2022- 02 - Edital 12_2022\"/>
    </mc:Choice>
  </mc:AlternateContent>
  <xr:revisionPtr revIDLastSave="0" documentId="13_ncr:1_{72311402-C265-4E81-B56D-11515060E64D}" xr6:coauthVersionLast="47" xr6:coauthVersionMax="47" xr10:uidLastSave="{00000000-0000-0000-0000-000000000000}"/>
  <bookViews>
    <workbookView xWindow="-120" yWindow="-120" windowWidth="29040" windowHeight="15840" xr2:uid="{3C655DD9-E321-4C13-9AE7-FB67848A814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7" i="1" l="1"/>
  <c r="F8" i="1"/>
  <c r="F9" i="1"/>
  <c r="F10" i="1"/>
  <c r="F11" i="1"/>
  <c r="F12" i="1"/>
  <c r="F13" i="1"/>
  <c r="F6" i="1"/>
  <c r="F39" i="1" l="1"/>
</calcChain>
</file>

<file path=xl/sharedStrings.xml><?xml version="1.0" encoding="utf-8"?>
<sst xmlns="http://schemas.openxmlformats.org/spreadsheetml/2006/main" count="77" uniqueCount="59">
  <si>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A1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</si>
  <si>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A2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</si>
  <si>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B1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</si>
  <si>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B2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</si>
  <si>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B3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</si>
  <si>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B4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</si>
  <si>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B5</t>
    </r>
    <r>
      <rPr>
        <sz val="10"/>
        <color theme="1"/>
        <rFont val="Arial"/>
        <family val="2"/>
      </rPr>
      <t>.</t>
    </r>
  </si>
  <si>
    <r>
      <t xml:space="preserve">Artigos em revistas acadêmicas, artísticas, culturais ou científicas classificadas como Qualis </t>
    </r>
    <r>
      <rPr>
        <b/>
        <sz val="10"/>
        <color theme="1"/>
        <rFont val="Arial"/>
        <family val="2"/>
      </rPr>
      <t>C</t>
    </r>
  </si>
  <si>
    <t>Licenciamento de direito de propriedade intelectual</t>
  </si>
  <si>
    <t>Autoria de Livros Técnico/Científico (que não são didáticos e/ou literários) publicados em editora com Comitê Editorial e ISBN e mais de 100 páginas.</t>
  </si>
  <si>
    <t>Capítulos e organização de Livros Técnico/Científico (que não são didáticos e/ou literários) publicados em editora com Comitê Editorial e ISBN. Obs. Máximo de 2 capítulos no mesmo livro.</t>
  </si>
  <si>
    <t>Atividades docentes e/ou de pesquisa em Instituição de nível superior, na área de atuação desejada.</t>
  </si>
  <si>
    <t>Orientação de monografias de especialização</t>
  </si>
  <si>
    <t>Orientação de Trabalhos de Conclusão de Curso</t>
  </si>
  <si>
    <t>Participação em Colegiados e Conselhos Acadêmicos</t>
  </si>
  <si>
    <t>Participação em banca (trabalho de conclusão/estágio supervisionado) de graduação</t>
  </si>
  <si>
    <t>Bolsas em intercâmbios internacionais</t>
  </si>
  <si>
    <r>
      <t xml:space="preserve">Curso de especialização </t>
    </r>
    <r>
      <rPr>
        <i/>
        <sz val="10"/>
        <color theme="1"/>
        <rFont val="Arial"/>
        <family val="2"/>
      </rPr>
      <t>latu sensu</t>
    </r>
    <r>
      <rPr>
        <sz val="10"/>
        <color theme="1"/>
        <rFont val="Arial"/>
        <family val="2"/>
      </rPr>
      <t xml:space="preserve"> com carga horária mínima de 360 horas</t>
    </r>
  </si>
  <si>
    <t>Curso de mestrado profissionalizante ou acadêmico</t>
  </si>
  <si>
    <t>Cursos técnicos na área com duração de no mínimo 40 horas</t>
  </si>
  <si>
    <t>Participação em projetos de pesquisa com registro Institucional (máximo 8 semestres)</t>
  </si>
  <si>
    <t>Participação em projetos de extensão com registro Institucional (máximo 8 semestres)</t>
  </si>
  <si>
    <t>TOTAL</t>
  </si>
  <si>
    <t>N°</t>
  </si>
  <si>
    <t>Item</t>
  </si>
  <si>
    <t>Pontuação p/ ítem</t>
  </si>
  <si>
    <t>Número</t>
  </si>
  <si>
    <t>Pontos</t>
  </si>
  <si>
    <t>Planilha de avaliação do "Curriculum vitae" para candidatos ao Mestrado/PPGEAMB</t>
  </si>
  <si>
    <t>Nome do(a) candidato(a):</t>
  </si>
  <si>
    <r>
      <t xml:space="preserve">VER INSTRUÇÕES NO EDITAL PARA O CORRETO PREENCHIMENTO - </t>
    </r>
    <r>
      <rPr>
        <b/>
        <sz val="11"/>
        <color rgb="FFFF0000"/>
        <rFont val="Calibri"/>
        <family val="2"/>
        <scheme val="minor"/>
      </rPr>
      <t>QUALIS CONFORME ÁREA DE ENGENHARIAS I da CAPES</t>
    </r>
    <r>
      <rPr>
        <b/>
        <sz val="11"/>
        <color theme="1"/>
        <rFont val="Calibri"/>
        <family val="2"/>
        <scheme val="minor"/>
      </rPr>
      <t xml:space="preserve"> - DOCUMENTOS NÃO COMPROVADOS NÃO SERÃO COMPUTADOS (VERIFICAR QUE O LINK ESTEJA FUNCIONANDO)</t>
    </r>
  </si>
  <si>
    <t>Membro de Corpo Editorial de periódico (mínimo B3)</t>
  </si>
  <si>
    <r>
      <t xml:space="preserve">DOI </t>
    </r>
    <r>
      <rPr>
        <b/>
        <u/>
        <sz val="10"/>
        <color theme="1"/>
        <rFont val="Arial"/>
        <family val="2"/>
      </rPr>
      <t>ou</t>
    </r>
    <r>
      <rPr>
        <b/>
        <sz val="10"/>
        <color theme="1"/>
        <rFont val="Arial"/>
        <family val="2"/>
      </rPr>
      <t xml:space="preserve"> link para acesso online </t>
    </r>
    <r>
      <rPr>
        <b/>
        <u/>
        <sz val="10"/>
        <color theme="1"/>
        <rFont val="Arial"/>
        <family val="2"/>
      </rPr>
      <t>ou</t>
    </r>
    <r>
      <rPr>
        <b/>
        <sz val="10"/>
        <color theme="1"/>
        <rFont val="Arial"/>
        <family val="2"/>
      </rPr>
      <t xml:space="preserve"> nome do arquivo do comprovante(se tiver mais de um item, liste todos no espaço). Indique também claramente o ISSN da Revista. </t>
    </r>
  </si>
  <si>
    <t>Unidade</t>
  </si>
  <si>
    <t>artigo</t>
  </si>
  <si>
    <t>trabalho</t>
  </si>
  <si>
    <t>licenciamento</t>
  </si>
  <si>
    <t>livro</t>
  </si>
  <si>
    <t>capítulo</t>
  </si>
  <si>
    <t>semestre</t>
  </si>
  <si>
    <t>ano</t>
  </si>
  <si>
    <t>monografia</t>
  </si>
  <si>
    <t>TCC</t>
  </si>
  <si>
    <t>banca</t>
  </si>
  <si>
    <t>mês</t>
  </si>
  <si>
    <t>curso</t>
  </si>
  <si>
    <t>periódico</t>
  </si>
  <si>
    <t>disciplina</t>
  </si>
  <si>
    <t>comissão</t>
  </si>
  <si>
    <t>Artigos de divulgação científica, tecnológica e artística (limite de 10 artigos).</t>
  </si>
  <si>
    <t>Trabalhos completos, resumos ou resumos expandidos publicados em anais de eventos na área ou patrocinados por sociedade científica do exterior (limite de 20 trabalhos)</t>
  </si>
  <si>
    <t>Trabalhos completos, resumos ou resumos expandidos publicados em anais de eventos na área ou patrocinados por sociedade científica brasileira (limite de 20 trabalhos)</t>
  </si>
  <si>
    <t>Trabalhos completos, resumos ou resumos expandidos publicados em anais de eventos na área ou patrocinados por sociedade científica local (limite de 20 trabalhos)</t>
  </si>
  <si>
    <t>Bolsas de iniciação científica (máximo 8 semestres)</t>
  </si>
  <si>
    <t>Bolsas de extensão ou monitoria (máximo 8 semestres)</t>
  </si>
  <si>
    <r>
      <t xml:space="preserve">Parecer </t>
    </r>
    <r>
      <rPr>
        <i/>
        <sz val="10"/>
        <color theme="1"/>
        <rFont val="Arial"/>
        <family val="2"/>
      </rPr>
      <t>ad hoc</t>
    </r>
    <r>
      <rPr>
        <sz val="10"/>
        <color theme="1"/>
        <rFont val="Arial"/>
        <family val="2"/>
      </rPr>
      <t xml:space="preserve"> de periódico (máximo 10 artigos)</t>
    </r>
  </si>
  <si>
    <t>Estágio Extracurricular na área com, no mínimo 120 horas/semestre (não incluir estagio obrigatório) (máximo 4 semestres)</t>
  </si>
  <si>
    <t>Ter cursado disciplinas de Pós-graduação mesmo que como aluno especial (máximo 2 disciplinas)</t>
  </si>
  <si>
    <t>Participação em comissão organizadora de eventos (máximo 8 comissões)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</si>
</sst>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0" fillId="2" borderId="1" xfId="0" applyFill="1" applyBorder="1" applyProtection="1"/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035EE-C394-453A-9A40-746385337759}">
  <dimension ref="A1:G39"/>
  <sheetViews>
    <sheetView tabSelected="1" zoomScale="80" zoomScaleNormal="80" workbookViewId="0">
      <selection activeCell="D8" sqref="D8"/>
    </sheetView>
  </sheetViews>
  <sheetFormatPr defaultColWidth="9" defaultRowHeight="15" x14ac:dyDescent="0.25"/>
  <cols>
    <col min="1" max="1" width="3.28515625" style="9" customWidth="1"/>
    <col min="2" max="2" width="60.7109375" style="9" customWidth="1"/>
    <col min="3" max="3" width="12.42578125" style="9" bestFit="1" customWidth="1"/>
    <col min="4" max="4" width="11.42578125" style="9" customWidth="1"/>
    <col min="5" max="5" width="9" style="25"/>
    <col min="6" max="6" width="10.42578125" style="9" customWidth="1"/>
    <col min="7" max="7" width="60.5703125" style="9" customWidth="1"/>
    <col min="8" max="16384" width="9" style="9"/>
  </cols>
  <sheetData>
    <row r="1" spans="1:7" ht="15.75" x14ac:dyDescent="0.25">
      <c r="A1" s="8" t="s">
        <v>28</v>
      </c>
      <c r="B1" s="8"/>
      <c r="C1" s="8"/>
      <c r="D1" s="8"/>
      <c r="E1" s="8"/>
      <c r="F1" s="8"/>
      <c r="G1" s="8"/>
    </row>
    <row r="2" spans="1:7" ht="18" customHeight="1" x14ac:dyDescent="0.25">
      <c r="A2" s="10"/>
      <c r="B2" s="11" t="s">
        <v>29</v>
      </c>
      <c r="C2" s="12"/>
      <c r="D2" s="12"/>
      <c r="E2" s="12"/>
      <c r="F2" s="12"/>
      <c r="G2" s="12"/>
    </row>
    <row r="3" spans="1:7" ht="33.75" customHeight="1" x14ac:dyDescent="0.25">
      <c r="A3" s="13" t="s">
        <v>30</v>
      </c>
      <c r="B3" s="14"/>
      <c r="C3" s="14"/>
      <c r="D3" s="14"/>
      <c r="E3" s="14"/>
      <c r="F3" s="14"/>
      <c r="G3" s="15"/>
    </row>
    <row r="5" spans="1:7" ht="38.25" x14ac:dyDescent="0.25">
      <c r="A5" s="16" t="s">
        <v>23</v>
      </c>
      <c r="B5" s="16" t="s">
        <v>24</v>
      </c>
      <c r="C5" s="16" t="s">
        <v>33</v>
      </c>
      <c r="D5" s="16" t="s">
        <v>25</v>
      </c>
      <c r="E5" s="16" t="s">
        <v>26</v>
      </c>
      <c r="F5" s="16" t="s">
        <v>27</v>
      </c>
      <c r="G5" s="7" t="s">
        <v>32</v>
      </c>
    </row>
    <row r="6" spans="1:7" ht="25.5" x14ac:dyDescent="0.25">
      <c r="A6" s="17">
        <v>1</v>
      </c>
      <c r="B6" s="18" t="s">
        <v>0</v>
      </c>
      <c r="C6" s="1" t="s">
        <v>34</v>
      </c>
      <c r="D6" s="1">
        <v>10</v>
      </c>
      <c r="E6" s="19"/>
      <c r="F6" s="2">
        <f t="shared" ref="F6:F13" si="0">D6*E6</f>
        <v>0</v>
      </c>
      <c r="G6" s="5"/>
    </row>
    <row r="7" spans="1:7" ht="25.5" x14ac:dyDescent="0.25">
      <c r="A7" s="17">
        <v>2</v>
      </c>
      <c r="B7" s="18" t="s">
        <v>1</v>
      </c>
      <c r="C7" s="1" t="s">
        <v>34</v>
      </c>
      <c r="D7" s="1">
        <v>8.5</v>
      </c>
      <c r="E7" s="19"/>
      <c r="F7" s="2">
        <f t="shared" si="0"/>
        <v>0</v>
      </c>
      <c r="G7" s="5"/>
    </row>
    <row r="8" spans="1:7" ht="25.5" x14ac:dyDescent="0.25">
      <c r="A8" s="17">
        <v>3</v>
      </c>
      <c r="B8" s="18" t="s">
        <v>2</v>
      </c>
      <c r="C8" s="1" t="s">
        <v>34</v>
      </c>
      <c r="D8" s="1">
        <v>7</v>
      </c>
      <c r="E8" s="19"/>
      <c r="F8" s="2">
        <f t="shared" si="0"/>
        <v>0</v>
      </c>
      <c r="G8" s="5"/>
    </row>
    <row r="9" spans="1:7" ht="25.5" x14ac:dyDescent="0.25">
      <c r="A9" s="17">
        <v>4</v>
      </c>
      <c r="B9" s="18" t="s">
        <v>3</v>
      </c>
      <c r="C9" s="1" t="s">
        <v>34</v>
      </c>
      <c r="D9" s="1">
        <v>5</v>
      </c>
      <c r="E9" s="19"/>
      <c r="F9" s="2">
        <f t="shared" si="0"/>
        <v>0</v>
      </c>
      <c r="G9" s="5"/>
    </row>
    <row r="10" spans="1:7" ht="25.5" x14ac:dyDescent="0.25">
      <c r="A10" s="17">
        <v>5</v>
      </c>
      <c r="B10" s="18" t="s">
        <v>4</v>
      </c>
      <c r="C10" s="1" t="s">
        <v>34</v>
      </c>
      <c r="D10" s="1">
        <v>2</v>
      </c>
      <c r="E10" s="19"/>
      <c r="F10" s="2">
        <f t="shared" si="0"/>
        <v>0</v>
      </c>
      <c r="G10" s="5"/>
    </row>
    <row r="11" spans="1:7" ht="25.5" x14ac:dyDescent="0.25">
      <c r="A11" s="17">
        <v>6</v>
      </c>
      <c r="B11" s="18" t="s">
        <v>5</v>
      </c>
      <c r="C11" s="1" t="s">
        <v>34</v>
      </c>
      <c r="D11" s="1">
        <v>1</v>
      </c>
      <c r="E11" s="19"/>
      <c r="F11" s="2">
        <f t="shared" si="0"/>
        <v>0</v>
      </c>
      <c r="G11" s="5"/>
    </row>
    <row r="12" spans="1:7" ht="25.5" x14ac:dyDescent="0.25">
      <c r="A12" s="17">
        <v>7</v>
      </c>
      <c r="B12" s="18" t="s">
        <v>6</v>
      </c>
      <c r="C12" s="1" t="s">
        <v>34</v>
      </c>
      <c r="D12" s="1">
        <v>0.5</v>
      </c>
      <c r="E12" s="19"/>
      <c r="F12" s="2">
        <f t="shared" si="0"/>
        <v>0</v>
      </c>
      <c r="G12" s="5"/>
    </row>
    <row r="13" spans="1:7" ht="25.5" x14ac:dyDescent="0.25">
      <c r="A13" s="17">
        <v>8</v>
      </c>
      <c r="B13" s="18" t="s">
        <v>7</v>
      </c>
      <c r="C13" s="1" t="s">
        <v>34</v>
      </c>
      <c r="D13" s="1">
        <v>0.1</v>
      </c>
      <c r="E13" s="19"/>
      <c r="F13" s="2">
        <f t="shared" si="0"/>
        <v>0</v>
      </c>
      <c r="G13" s="5"/>
    </row>
    <row r="14" spans="1:7" ht="25.5" x14ac:dyDescent="0.25">
      <c r="A14" s="17">
        <v>9</v>
      </c>
      <c r="B14" s="18" t="s">
        <v>49</v>
      </c>
      <c r="C14" s="1" t="s">
        <v>34</v>
      </c>
      <c r="D14" s="1">
        <v>0.1</v>
      </c>
      <c r="E14" s="19"/>
      <c r="F14" s="2">
        <f>IF(E14&lt;=10,E14*D14,10*D14)</f>
        <v>0</v>
      </c>
      <c r="G14" s="5"/>
    </row>
    <row r="15" spans="1:7" ht="38.25" x14ac:dyDescent="0.25">
      <c r="A15" s="17">
        <v>10</v>
      </c>
      <c r="B15" s="18" t="s">
        <v>50</v>
      </c>
      <c r="C15" s="1" t="s">
        <v>35</v>
      </c>
      <c r="D15" s="1">
        <v>0.2</v>
      </c>
      <c r="E15" s="19"/>
      <c r="F15" s="2">
        <f>IF(E15&lt;=20,E15*D15,20*D15)</f>
        <v>0</v>
      </c>
      <c r="G15" s="5"/>
    </row>
    <row r="16" spans="1:7" ht="38.25" x14ac:dyDescent="0.25">
      <c r="A16" s="20">
        <v>11</v>
      </c>
      <c r="B16" s="21" t="s">
        <v>51</v>
      </c>
      <c r="C16" s="3" t="s">
        <v>35</v>
      </c>
      <c r="D16" s="3">
        <v>0.1</v>
      </c>
      <c r="E16" s="19"/>
      <c r="F16" s="2">
        <f>IF(E16&lt;=20,E16*D16,20*D16)</f>
        <v>0</v>
      </c>
      <c r="G16" s="5"/>
    </row>
    <row r="17" spans="1:7" ht="38.25" x14ac:dyDescent="0.25">
      <c r="A17" s="20">
        <v>12</v>
      </c>
      <c r="B17" s="21" t="s">
        <v>52</v>
      </c>
      <c r="C17" s="3" t="s">
        <v>35</v>
      </c>
      <c r="D17" s="3">
        <v>0.05</v>
      </c>
      <c r="E17" s="19"/>
      <c r="F17" s="2">
        <f>IF(E17&lt;=20,E17*D17,20*D17)</f>
        <v>0</v>
      </c>
      <c r="G17" s="5"/>
    </row>
    <row r="18" spans="1:7" x14ac:dyDescent="0.25">
      <c r="A18" s="17">
        <v>13</v>
      </c>
      <c r="B18" s="18" t="s">
        <v>8</v>
      </c>
      <c r="C18" s="1" t="s">
        <v>36</v>
      </c>
      <c r="D18" s="1">
        <v>3</v>
      </c>
      <c r="E18" s="6"/>
      <c r="F18" s="2">
        <f>D18*E18</f>
        <v>0</v>
      </c>
      <c r="G18" s="6"/>
    </row>
    <row r="19" spans="1:7" ht="38.25" x14ac:dyDescent="0.25">
      <c r="A19" s="17">
        <v>14</v>
      </c>
      <c r="B19" s="18" t="s">
        <v>9</v>
      </c>
      <c r="C19" s="1" t="s">
        <v>37</v>
      </c>
      <c r="D19" s="1">
        <v>2</v>
      </c>
      <c r="E19" s="19"/>
      <c r="F19" s="2">
        <f>D19*E19</f>
        <v>0</v>
      </c>
      <c r="G19" s="5"/>
    </row>
    <row r="20" spans="1:7" ht="38.25" x14ac:dyDescent="0.25">
      <c r="A20" s="17">
        <v>15</v>
      </c>
      <c r="B20" s="18" t="s">
        <v>10</v>
      </c>
      <c r="C20" s="1" t="s">
        <v>38</v>
      </c>
      <c r="D20" s="1">
        <v>1</v>
      </c>
      <c r="E20" s="19"/>
      <c r="F20" s="2">
        <f>D20*E20</f>
        <v>0</v>
      </c>
      <c r="G20" s="5"/>
    </row>
    <row r="21" spans="1:7" x14ac:dyDescent="0.25">
      <c r="A21" s="17">
        <v>16</v>
      </c>
      <c r="B21" s="18" t="s">
        <v>53</v>
      </c>
      <c r="C21" s="1" t="s">
        <v>39</v>
      </c>
      <c r="D21" s="1">
        <v>1</v>
      </c>
      <c r="E21" s="19"/>
      <c r="F21" s="2">
        <f>IF(E21&lt;=8,E21*D21,8*D21)</f>
        <v>0</v>
      </c>
      <c r="G21" s="5"/>
    </row>
    <row r="22" spans="1:7" x14ac:dyDescent="0.25">
      <c r="A22" s="17">
        <v>17</v>
      </c>
      <c r="B22" s="18" t="s">
        <v>54</v>
      </c>
      <c r="C22" s="1" t="s">
        <v>39</v>
      </c>
      <c r="D22" s="1">
        <v>0.25</v>
      </c>
      <c r="E22" s="19"/>
      <c r="F22" s="2">
        <f>IF(E22&lt;=8,E22*D22,8*D22)</f>
        <v>0</v>
      </c>
      <c r="G22" s="5"/>
    </row>
    <row r="23" spans="1:7" ht="25.5" x14ac:dyDescent="0.25">
      <c r="A23" s="17">
        <v>18</v>
      </c>
      <c r="B23" s="18" t="s">
        <v>11</v>
      </c>
      <c r="C23" s="1" t="s">
        <v>40</v>
      </c>
      <c r="D23" s="1">
        <v>3</v>
      </c>
      <c r="E23" s="19"/>
      <c r="F23" s="2">
        <f t="shared" ref="F23:F30" si="1">D23*E23</f>
        <v>0</v>
      </c>
      <c r="G23" s="5"/>
    </row>
    <row r="24" spans="1:7" x14ac:dyDescent="0.25">
      <c r="A24" s="17">
        <v>19</v>
      </c>
      <c r="B24" s="18" t="s">
        <v>12</v>
      </c>
      <c r="C24" s="1" t="s">
        <v>41</v>
      </c>
      <c r="D24" s="1">
        <v>0.5</v>
      </c>
      <c r="E24" s="19"/>
      <c r="F24" s="2">
        <f t="shared" si="1"/>
        <v>0</v>
      </c>
      <c r="G24" s="5"/>
    </row>
    <row r="25" spans="1:7" x14ac:dyDescent="0.25">
      <c r="A25" s="17">
        <v>20</v>
      </c>
      <c r="B25" s="18" t="s">
        <v>13</v>
      </c>
      <c r="C25" s="1" t="s">
        <v>42</v>
      </c>
      <c r="D25" s="1">
        <v>0.25</v>
      </c>
      <c r="E25" s="19"/>
      <c r="F25" s="2">
        <f t="shared" si="1"/>
        <v>0</v>
      </c>
      <c r="G25" s="5"/>
    </row>
    <row r="26" spans="1:7" x14ac:dyDescent="0.25">
      <c r="A26" s="17">
        <v>21</v>
      </c>
      <c r="B26" s="18" t="s">
        <v>14</v>
      </c>
      <c r="C26" s="1" t="s">
        <v>39</v>
      </c>
      <c r="D26" s="1">
        <v>0.25</v>
      </c>
      <c r="E26" s="19"/>
      <c r="F26" s="2">
        <f t="shared" si="1"/>
        <v>0</v>
      </c>
      <c r="G26" s="5"/>
    </row>
    <row r="27" spans="1:7" ht="25.5" x14ac:dyDescent="0.25">
      <c r="A27" s="17">
        <v>22</v>
      </c>
      <c r="B27" s="18" t="s">
        <v>15</v>
      </c>
      <c r="C27" s="1" t="s">
        <v>43</v>
      </c>
      <c r="D27" s="1">
        <v>0.25</v>
      </c>
      <c r="E27" s="19"/>
      <c r="F27" s="2">
        <f t="shared" si="1"/>
        <v>0</v>
      </c>
      <c r="G27" s="5"/>
    </row>
    <row r="28" spans="1:7" x14ac:dyDescent="0.25">
      <c r="A28" s="17">
        <v>23</v>
      </c>
      <c r="B28" s="18" t="s">
        <v>16</v>
      </c>
      <c r="C28" s="1" t="s">
        <v>44</v>
      </c>
      <c r="D28" s="1">
        <v>0.5</v>
      </c>
      <c r="E28" s="19"/>
      <c r="F28" s="2">
        <f t="shared" si="1"/>
        <v>0</v>
      </c>
      <c r="G28" s="5"/>
    </row>
    <row r="29" spans="1:7" ht="25.5" x14ac:dyDescent="0.25">
      <c r="A29" s="17">
        <v>24</v>
      </c>
      <c r="B29" s="18" t="s">
        <v>17</v>
      </c>
      <c r="C29" s="1" t="s">
        <v>45</v>
      </c>
      <c r="D29" s="1">
        <v>1</v>
      </c>
      <c r="E29" s="19"/>
      <c r="F29" s="2">
        <f t="shared" si="1"/>
        <v>0</v>
      </c>
      <c r="G29" s="5"/>
    </row>
    <row r="30" spans="1:7" x14ac:dyDescent="0.25">
      <c r="A30" s="17">
        <v>25</v>
      </c>
      <c r="B30" s="18" t="s">
        <v>18</v>
      </c>
      <c r="C30" s="1" t="s">
        <v>45</v>
      </c>
      <c r="D30" s="1">
        <v>2</v>
      </c>
      <c r="E30" s="19"/>
      <c r="F30" s="2">
        <f t="shared" si="1"/>
        <v>0</v>
      </c>
      <c r="G30" s="5"/>
    </row>
    <row r="31" spans="1:7" x14ac:dyDescent="0.25">
      <c r="A31" s="17">
        <v>26</v>
      </c>
      <c r="B31" s="18" t="s">
        <v>55</v>
      </c>
      <c r="C31" s="1" t="s">
        <v>34</v>
      </c>
      <c r="D31" s="1">
        <v>0.1</v>
      </c>
      <c r="E31" s="19"/>
      <c r="F31" s="2">
        <f>IF(E31&lt;=10,E31*D31,10*D31)</f>
        <v>0</v>
      </c>
      <c r="G31" s="5"/>
    </row>
    <row r="32" spans="1:7" x14ac:dyDescent="0.25">
      <c r="A32" s="17">
        <v>27</v>
      </c>
      <c r="B32" s="18" t="s">
        <v>31</v>
      </c>
      <c r="C32" s="1" t="s">
        <v>46</v>
      </c>
      <c r="D32" s="1">
        <v>0.5</v>
      </c>
      <c r="E32" s="19"/>
      <c r="F32" s="2">
        <f>D32*E32</f>
        <v>0</v>
      </c>
      <c r="G32" s="5"/>
    </row>
    <row r="33" spans="1:7" ht="38.25" x14ac:dyDescent="0.25">
      <c r="A33" s="20">
        <v>28</v>
      </c>
      <c r="B33" s="21" t="s">
        <v>56</v>
      </c>
      <c r="C33" s="3" t="s">
        <v>39</v>
      </c>
      <c r="D33" s="3">
        <v>0.5</v>
      </c>
      <c r="E33" s="19"/>
      <c r="F33" s="2">
        <f>IF(E33&lt;=4,E33*D33,4*D33)</f>
        <v>0</v>
      </c>
      <c r="G33" s="5"/>
    </row>
    <row r="34" spans="1:7" x14ac:dyDescent="0.25">
      <c r="A34" s="20">
        <v>29</v>
      </c>
      <c r="B34" s="21" t="s">
        <v>19</v>
      </c>
      <c r="C34" s="3" t="s">
        <v>45</v>
      </c>
      <c r="D34" s="3">
        <v>0.25</v>
      </c>
      <c r="E34" s="19"/>
      <c r="F34" s="2">
        <f>D34*E34</f>
        <v>0</v>
      </c>
      <c r="G34" s="5"/>
    </row>
    <row r="35" spans="1:7" ht="25.5" x14ac:dyDescent="0.25">
      <c r="A35" s="20">
        <v>30</v>
      </c>
      <c r="B35" s="21" t="s">
        <v>20</v>
      </c>
      <c r="C35" s="3" t="s">
        <v>39</v>
      </c>
      <c r="D35" s="3">
        <v>0.25</v>
      </c>
      <c r="E35" s="19"/>
      <c r="F35" s="2">
        <f>IF(E35&lt;=8,E35*D35,8*D35)</f>
        <v>0</v>
      </c>
      <c r="G35" s="5"/>
    </row>
    <row r="36" spans="1:7" ht="25.5" x14ac:dyDescent="0.25">
      <c r="A36" s="20">
        <v>31</v>
      </c>
      <c r="B36" s="21" t="s">
        <v>21</v>
      </c>
      <c r="C36" s="3" t="s">
        <v>39</v>
      </c>
      <c r="D36" s="3">
        <v>0.1</v>
      </c>
      <c r="E36" s="19"/>
      <c r="F36" s="2">
        <f>IF(E36&lt;=8,E36*D36,8*D36)</f>
        <v>0</v>
      </c>
      <c r="G36" s="5"/>
    </row>
    <row r="37" spans="1:7" ht="25.5" x14ac:dyDescent="0.25">
      <c r="A37" s="20">
        <v>32</v>
      </c>
      <c r="B37" s="21" t="s">
        <v>57</v>
      </c>
      <c r="C37" s="3" t="s">
        <v>47</v>
      </c>
      <c r="D37" s="3">
        <v>0.25</v>
      </c>
      <c r="E37" s="19"/>
      <c r="F37" s="2">
        <f>IF(E37&lt;=2,E37*D37,2*D37)</f>
        <v>0</v>
      </c>
      <c r="G37" s="5"/>
    </row>
    <row r="38" spans="1:7" ht="25.5" x14ac:dyDescent="0.25">
      <c r="A38" s="20">
        <v>33</v>
      </c>
      <c r="B38" s="21" t="s">
        <v>58</v>
      </c>
      <c r="C38" s="3" t="s">
        <v>48</v>
      </c>
      <c r="D38" s="3">
        <v>0.25</v>
      </c>
      <c r="E38" s="19"/>
      <c r="F38" s="2">
        <f>IF(E38&lt;=8,E38*D38,8*D38)</f>
        <v>0</v>
      </c>
      <c r="G38" s="5"/>
    </row>
    <row r="39" spans="1:7" x14ac:dyDescent="0.25">
      <c r="A39" s="22"/>
      <c r="B39" s="22"/>
      <c r="C39" s="22"/>
      <c r="D39" s="22"/>
      <c r="E39" s="23" t="s">
        <v>22</v>
      </c>
      <c r="F39" s="4">
        <f>SUM(F6:F38)</f>
        <v>0</v>
      </c>
      <c r="G39" s="24"/>
    </row>
  </sheetData>
  <sheetProtection algorithmName="SHA-512" hashValue="NFbK9GBWSBNJ00N5jjV//3Y9Q0/fyBypQzUrrGPSAgi5eqah4Bt19Cp2lRmaoXDuhSg6BPlks6Q81ZwEEKZ17Q==" saltValue="r40aEq8fTFqyiPTuH5os7Q==" spinCount="100000" sheet="1" objects="1" scenarios="1" formatCells="0" formatRows="0" insertHyperlinks="0"/>
  <mergeCells count="3">
    <mergeCell ref="C2:G2"/>
    <mergeCell ref="A3:G3"/>
    <mergeCell ref="A1:G1"/>
  </mergeCells>
  <printOptions horizontalCentered="1"/>
  <pageMargins left="0.31496062992125984" right="0.31496062992125984" top="0.39370078740157483" bottom="0.39370078740157483" header="0" footer="0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Usuário</cp:lastModifiedBy>
  <cp:lastPrinted>2022-07-06T14:55:01Z</cp:lastPrinted>
  <dcterms:created xsi:type="dcterms:W3CDTF">2020-07-29T15:40:17Z</dcterms:created>
  <dcterms:modified xsi:type="dcterms:W3CDTF">2022-07-06T14:55:05Z</dcterms:modified>
</cp:coreProperties>
</file>