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Planilha1" sheetId="1" r:id="rId1"/>
  </sheets>
  <definedNames>
    <definedName name="_xlnm.Print_Area" localSheetId="0">Planilha1!$A$1:$Q$82</definedName>
  </definedNames>
  <calcPr calcId="144525"/>
</workbook>
</file>

<file path=xl/sharedStrings.xml><?xml version="1.0" encoding="utf-8"?>
<sst xmlns="http://schemas.openxmlformats.org/spreadsheetml/2006/main" count="52" uniqueCount="24">
  <si>
    <t>UFSM - Processo Seletivo para Residência em Área Profissional da Saúde modalidades Multiprofissional e Uniprofissional</t>
  </si>
  <si>
    <t xml:space="preserve">- Prova de Títulos - </t>
  </si>
  <si>
    <t>Nome do Candidato</t>
  </si>
  <si>
    <t>Nº da Inscrição</t>
  </si>
  <si>
    <t>Pontuação Final</t>
  </si>
  <si>
    <t>Pontuação parcial por item</t>
  </si>
  <si>
    <t>1. Realização de estágio ou vivência extracurricular durante a graduação</t>
  </si>
  <si>
    <t>Pontuação parcial</t>
  </si>
  <si>
    <t>Pontos</t>
  </si>
  <si>
    <t>Total de horas</t>
  </si>
  <si>
    <t>Número do documento</t>
  </si>
  <si>
    <t>Max. 2,0 pt</t>
  </si>
  <si>
    <t>2. Participação como bolsista em projetos/ações de extensão</t>
  </si>
  <si>
    <t>3. Participação enquanto voluntário(a) em projetos/ações de extensão</t>
  </si>
  <si>
    <t>Máx. 1,5 pt</t>
  </si>
  <si>
    <t>4. Atividade de monitoria vinculadas às disciplinas de graduação</t>
  </si>
  <si>
    <t xml:space="preserve">Pontuação parcial </t>
  </si>
  <si>
    <t>Total de semestres</t>
  </si>
  <si>
    <t>5. Participação em projeto de pesquisa</t>
  </si>
  <si>
    <t>Máx. 1,0 pt</t>
  </si>
  <si>
    <r>
      <rPr>
        <sz val="12"/>
        <color theme="1"/>
        <rFont val="Arial Unicode MS"/>
        <charset val="134"/>
      </rPr>
      <t xml:space="preserve">6. Participação na Ação Estratégica Brasil Conta Comigo </t>
    </r>
    <r>
      <rPr>
        <u/>
        <sz val="12"/>
        <color theme="1"/>
        <rFont val="Arial Unicode MS"/>
        <charset val="134"/>
      </rPr>
      <t>durante a graduação</t>
    </r>
  </si>
  <si>
    <t>7. Participação em projetos de ensino ou grupos de estudo/liga acadêmica</t>
  </si>
  <si>
    <t>Máx. 0,5 pt</t>
  </si>
  <si>
    <r>
      <rPr>
        <sz val="12"/>
        <color theme="1"/>
        <rFont val="Arial Unicode MS"/>
        <charset val="134"/>
      </rPr>
      <t xml:space="preserve">8. Participação de curso de formação complementar com duração entre 08 e 40h </t>
    </r>
    <r>
      <rPr>
        <u/>
        <sz val="12"/>
        <color theme="1"/>
        <rFont val="Arial Unicode MS"/>
        <charset val="134"/>
      </rPr>
      <t>até junho de 2020</t>
    </r>
  </si>
</sst>
</file>

<file path=xl/styles.xml><?xml version="1.0" encoding="utf-8"?>
<styleSheet xmlns="http://schemas.openxmlformats.org/spreadsheetml/2006/main">
  <numFmts count="6">
    <numFmt numFmtId="176" formatCode="_-* #,##0_-;\-* #,##0_-;_-* &quot;-&quot;_-;_-@_-"/>
    <numFmt numFmtId="177" formatCode="_-* #,##0.00_-;\-* #,##0.00_-;_-* &quot;-&quot;??_-;_-@_-"/>
    <numFmt numFmtId="178" formatCode="0.00_);[Red]\(0.00\)"/>
    <numFmt numFmtId="179" formatCode="_-&quot;R$&quot;\ * #,##0_-;\-&quot;R$&quot;\ * #,##0_-;_-&quot;R$&quot;\ * &quot;-&quot;_-;_-@_-"/>
    <numFmt numFmtId="180" formatCode="_-&quot;R$&quot;\ * #,##0.00_-;\-&quot;R$&quot;\ * #,##0.00_-;_-&quot;R$&quot;\ * &quot;-&quot;??_-;_-@_-"/>
    <numFmt numFmtId="181" formatCode="0.000"/>
  </numFmts>
  <fonts count="33">
    <font>
      <sz val="11"/>
      <color theme="1"/>
      <name val="Calibri"/>
      <charset val="134"/>
      <scheme val="minor"/>
    </font>
    <font>
      <sz val="12"/>
      <color theme="1"/>
      <name val="Source Sans Pro"/>
      <charset val="134"/>
    </font>
    <font>
      <sz val="12"/>
      <color theme="1"/>
      <name val="Arial Unicode MS"/>
      <charset val="134"/>
    </font>
    <font>
      <sz val="12"/>
      <color theme="0"/>
      <name val="Arial Unicode MS"/>
      <charset val="134"/>
    </font>
    <font>
      <b/>
      <sz val="12"/>
      <color theme="0"/>
      <name val="Arial Unicode MS"/>
      <charset val="134"/>
    </font>
    <font>
      <b/>
      <sz val="12"/>
      <color theme="1"/>
      <name val="Arial Unicode MS"/>
      <charset val="134"/>
    </font>
    <font>
      <b/>
      <sz val="11"/>
      <color theme="1"/>
      <name val="Arial Unicode MS"/>
      <charset val="134"/>
    </font>
    <font>
      <sz val="12"/>
      <name val="Arial Unicode MS"/>
      <charset val="134"/>
    </font>
    <font>
      <sz val="11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rgb="FF1E1E1E"/>
      <name val="Arial Unicode MS"/>
      <charset val="134"/>
    </font>
    <font>
      <b/>
      <sz val="12"/>
      <color rgb="FF1E1E1E"/>
      <name val="Arial Unicode MS"/>
      <charset val="134"/>
    </font>
    <font>
      <sz val="10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2"/>
      <color theme="1"/>
      <name val="Arial Unicode MS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499984740745262"/>
      </left>
      <right/>
      <top/>
      <bottom/>
      <diagonal/>
    </border>
    <border>
      <left style="thin">
        <color theme="3" tint="0.599993896298105"/>
      </left>
      <right/>
      <top style="thin">
        <color theme="3" tint="0.599993896298105"/>
      </top>
      <bottom style="thin">
        <color theme="3" tint="0.599993896298105"/>
      </bottom>
      <diagonal/>
    </border>
    <border>
      <left/>
      <right style="thin">
        <color theme="3" tint="0.599993896298105"/>
      </right>
      <top style="thin">
        <color theme="3" tint="0.599993896298105"/>
      </top>
      <bottom style="thin">
        <color theme="3" tint="0.599993896298105"/>
      </bottom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/>
      <top/>
      <bottom style="thin">
        <color theme="3" tint="-0.499984740745262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/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/>
      <right style="thin">
        <color theme="3" tint="-0.499984740745262"/>
      </right>
      <top/>
      <bottom/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7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16" fillId="11" borderId="34" applyNumberFormat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3" borderId="37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9" borderId="33" applyNumberFormat="0" applyAlignment="0" applyProtection="0">
      <alignment vertical="center"/>
    </xf>
    <xf numFmtId="0" fontId="30" fillId="14" borderId="40" applyNumberFormat="0" applyAlignment="0" applyProtection="0">
      <alignment vertical="center"/>
    </xf>
    <xf numFmtId="0" fontId="19" fillId="14" borderId="33" applyNumberFormat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100">
    <xf numFmtId="0" fontId="0" fillId="0" borderId="0" xfId="0"/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49" fontId="4" fillId="2" borderId="3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49" fontId="2" fillId="4" borderId="6" xfId="0" applyNumberFormat="1" applyFont="1" applyFill="1" applyBorder="1" applyAlignment="1" applyProtection="1">
      <alignment horizontal="center" vertical="center"/>
      <protection locked="0"/>
    </xf>
    <xf numFmtId="49" fontId="2" fillId="4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vertical="center"/>
    </xf>
    <xf numFmtId="0" fontId="2" fillId="5" borderId="12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horizontal="center" vertical="center"/>
    </xf>
    <xf numFmtId="178" fontId="4" fillId="2" borderId="13" xfId="0" applyNumberFormat="1" applyFont="1" applyFill="1" applyBorder="1" applyAlignment="1" applyProtection="1">
      <alignment horizontal="center" vertical="center"/>
    </xf>
    <xf numFmtId="178" fontId="4" fillId="2" borderId="14" xfId="0" applyNumberFormat="1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6" fillId="4" borderId="16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2" fontId="2" fillId="6" borderId="16" xfId="0" applyNumberFormat="1" applyFont="1" applyFill="1" applyBorder="1" applyAlignment="1" applyProtection="1">
      <alignment horizontal="center" vertical="center"/>
    </xf>
    <xf numFmtId="0" fontId="2" fillId="5" borderId="17" xfId="0" applyFont="1" applyFill="1" applyBorder="1" applyAlignment="1" applyProtection="1">
      <alignment vertical="center"/>
    </xf>
    <xf numFmtId="0" fontId="2" fillId="5" borderId="18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7" borderId="19" xfId="0" applyFont="1" applyFill="1" applyBorder="1" applyAlignment="1" applyProtection="1">
      <alignment horizontal="center" vertical="center"/>
    </xf>
    <xf numFmtId="0" fontId="2" fillId="7" borderId="20" xfId="0" applyFont="1" applyFill="1" applyBorder="1" applyAlignment="1" applyProtection="1">
      <alignment horizontal="center" vertical="center"/>
    </xf>
    <xf numFmtId="0" fontId="2" fillId="7" borderId="21" xfId="0" applyFont="1" applyFill="1" applyBorder="1" applyAlignme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2" fillId="7" borderId="0" xfId="0" applyFont="1" applyFill="1" applyBorder="1" applyAlignment="1" applyProtection="1">
      <alignment vertical="center"/>
    </xf>
    <xf numFmtId="0" fontId="2" fillId="7" borderId="0" xfId="0" applyFont="1" applyFill="1" applyBorder="1" applyAlignment="1" applyProtection="1">
      <alignment horizontal="right" vertical="center"/>
    </xf>
    <xf numFmtId="181" fontId="2" fillId="4" borderId="22" xfId="0" applyNumberFormat="1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 applyProtection="1">
      <alignment horizontal="right" vertical="center"/>
    </xf>
    <xf numFmtId="0" fontId="8" fillId="6" borderId="22" xfId="0" applyFont="1" applyFill="1" applyBorder="1" applyAlignment="1" applyProtection="1">
      <alignment horizontal="center" vertical="center"/>
      <protection locked="0"/>
    </xf>
    <xf numFmtId="0" fontId="8" fillId="6" borderId="22" xfId="0" applyNumberFormat="1" applyFont="1" applyFill="1" applyBorder="1" applyAlignment="1" applyProtection="1">
      <alignment horizontal="center" vertical="center"/>
      <protection locked="0"/>
    </xf>
    <xf numFmtId="0" fontId="2" fillId="7" borderId="23" xfId="0" applyFont="1" applyFill="1" applyBorder="1" applyAlignment="1" applyProtection="1">
      <alignment vertical="center"/>
    </xf>
    <xf numFmtId="0" fontId="2" fillId="7" borderId="24" xfId="0" applyFont="1" applyFill="1" applyBorder="1" applyAlignment="1" applyProtection="1">
      <alignment vertical="center"/>
    </xf>
    <xf numFmtId="49" fontId="2" fillId="7" borderId="24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5" fillId="7" borderId="21" xfId="0" applyFont="1" applyFill="1" applyBorder="1" applyAlignment="1" applyProtection="1">
      <alignment vertical="center"/>
    </xf>
    <xf numFmtId="0" fontId="5" fillId="7" borderId="0" xfId="0" applyFont="1" applyFill="1" applyBorder="1" applyAlignment="1" applyProtection="1">
      <alignment vertical="center"/>
    </xf>
    <xf numFmtId="2" fontId="2" fillId="4" borderId="22" xfId="0" applyNumberFormat="1" applyFont="1" applyFill="1" applyBorder="1" applyAlignment="1" applyProtection="1">
      <alignment horizontal="center" vertical="center"/>
    </xf>
    <xf numFmtId="2" fontId="8" fillId="6" borderId="22" xfId="0" applyNumberFormat="1" applyFont="1" applyFill="1" applyBorder="1" applyAlignment="1" applyProtection="1">
      <alignment horizontal="center" vertical="center"/>
      <protection locked="0"/>
    </xf>
    <xf numFmtId="1" fontId="8" fillId="6" borderId="22" xfId="0" applyNumberFormat="1" applyFont="1" applyFill="1" applyBorder="1" applyAlignment="1" applyProtection="1">
      <alignment horizontal="center" vertical="center"/>
      <protection locked="0"/>
    </xf>
    <xf numFmtId="0" fontId="2" fillId="7" borderId="19" xfId="0" applyFont="1" applyFill="1" applyBorder="1" applyAlignment="1" applyProtection="1">
      <alignment vertical="center"/>
    </xf>
    <xf numFmtId="0" fontId="2" fillId="7" borderId="20" xfId="0" applyFont="1" applyFill="1" applyBorder="1" applyAlignment="1" applyProtection="1">
      <alignment vertical="center"/>
    </xf>
    <xf numFmtId="0" fontId="2" fillId="7" borderId="0" xfId="0" applyFont="1" applyFill="1" applyBorder="1" applyAlignment="1" applyProtection="1">
      <alignment horizontal="left" vertical="center"/>
    </xf>
    <xf numFmtId="0" fontId="2" fillId="7" borderId="24" xfId="0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/>
    </xf>
    <xf numFmtId="2" fontId="2" fillId="4" borderId="25" xfId="0" applyNumberFormat="1" applyFont="1" applyFill="1" applyBorder="1" applyAlignment="1" applyProtection="1">
      <alignment horizontal="center" vertical="center"/>
    </xf>
    <xf numFmtId="2" fontId="8" fillId="6" borderId="25" xfId="0" applyNumberFormat="1" applyFont="1" applyFill="1" applyBorder="1" applyAlignment="1" applyProtection="1">
      <alignment horizontal="center" vertical="center"/>
      <protection locked="0"/>
    </xf>
    <xf numFmtId="1" fontId="8" fillId="6" borderId="25" xfId="0" applyNumberFormat="1" applyFont="1" applyFill="1" applyBorder="1" applyAlignment="1" applyProtection="1">
      <alignment horizontal="center" vertical="center"/>
      <protection locked="0"/>
    </xf>
    <xf numFmtId="0" fontId="2" fillId="7" borderId="21" xfId="0" applyFont="1" applyFill="1" applyBorder="1" applyAlignment="1" applyProtection="1">
      <alignment horizontal="center" vertical="center"/>
    </xf>
    <xf numFmtId="0" fontId="2" fillId="7" borderId="0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49" fontId="2" fillId="4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vertic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5" borderId="29" xfId="0" applyFont="1" applyFill="1" applyBorder="1" applyAlignment="1" applyProtection="1">
      <alignment vertical="center"/>
    </xf>
    <xf numFmtId="0" fontId="2" fillId="5" borderId="30" xfId="0" applyFont="1" applyFill="1" applyBorder="1" applyAlignment="1" applyProtection="1">
      <alignment vertical="center"/>
    </xf>
    <xf numFmtId="0" fontId="2" fillId="5" borderId="31" xfId="0" applyFont="1" applyFill="1" applyBorder="1" applyAlignment="1" applyProtection="1">
      <alignment vertical="center"/>
    </xf>
    <xf numFmtId="0" fontId="2" fillId="7" borderId="11" xfId="0" applyFont="1" applyFill="1" applyBorder="1" applyAlignment="1" applyProtection="1">
      <alignment vertical="center"/>
    </xf>
    <xf numFmtId="0" fontId="2" fillId="7" borderId="15" xfId="0" applyFont="1" applyFill="1" applyBorder="1" applyAlignment="1" applyProtection="1">
      <alignment vertical="center"/>
    </xf>
    <xf numFmtId="181" fontId="2" fillId="7" borderId="0" xfId="0" applyNumberFormat="1" applyFont="1" applyFill="1" applyBorder="1" applyAlignment="1" applyProtection="1">
      <alignment vertical="center"/>
    </xf>
    <xf numFmtId="0" fontId="8" fillId="5" borderId="22" xfId="0" applyFont="1" applyFill="1" applyBorder="1" applyAlignment="1" applyProtection="1">
      <alignment horizontal="center" vertical="center"/>
    </xf>
    <xf numFmtId="0" fontId="9" fillId="7" borderId="0" xfId="0" applyFont="1" applyFill="1" applyBorder="1" applyAlignment="1" applyProtection="1">
      <alignment horizontal="center" vertical="center"/>
    </xf>
    <xf numFmtId="0" fontId="2" fillId="7" borderId="32" xfId="0" applyFont="1" applyFill="1" applyBorder="1" applyAlignment="1" applyProtection="1">
      <alignment vertical="center"/>
    </xf>
    <xf numFmtId="0" fontId="2" fillId="7" borderId="11" xfId="0" applyFont="1" applyFill="1" applyBorder="1" applyAlignment="1" applyProtection="1">
      <alignment horizontal="center" vertical="center"/>
    </xf>
    <xf numFmtId="0" fontId="2" fillId="7" borderId="0" xfId="0" applyFont="1" applyFill="1" applyBorder="1" applyAlignment="1" applyProtection="1">
      <alignment horizontal="center"/>
    </xf>
    <xf numFmtId="0" fontId="5" fillId="7" borderId="15" xfId="0" applyFont="1" applyFill="1" applyBorder="1" applyAlignment="1" applyProtection="1">
      <alignment vertical="center"/>
    </xf>
    <xf numFmtId="0" fontId="8" fillId="5" borderId="22" xfId="0" applyFont="1" applyFill="1" applyBorder="1" applyAlignment="1" applyProtection="1">
      <alignment horizontal="center"/>
    </xf>
    <xf numFmtId="0" fontId="2" fillId="7" borderId="15" xfId="0" applyFont="1" applyFill="1" applyBorder="1" applyAlignment="1" applyProtection="1">
      <alignment horizontal="left" vertical="center"/>
    </xf>
    <xf numFmtId="1" fontId="10" fillId="6" borderId="22" xfId="0" applyNumberFormat="1" applyFont="1" applyFill="1" applyBorder="1" applyAlignment="1" applyProtection="1">
      <alignment horizontal="center" vertical="center"/>
      <protection locked="0"/>
    </xf>
    <xf numFmtId="0" fontId="9" fillId="7" borderId="0" xfId="0" applyFont="1" applyFill="1" applyBorder="1" applyAlignment="1" applyProtection="1">
      <alignment vertical="center"/>
    </xf>
    <xf numFmtId="0" fontId="11" fillId="7" borderId="24" xfId="0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2" fillId="7" borderId="0" xfId="0" applyFont="1" applyFill="1" applyBorder="1" applyAlignment="1" applyProtection="1">
      <alignment vertical="center" wrapText="1"/>
    </xf>
    <xf numFmtId="0" fontId="2" fillId="7" borderId="15" xfId="0" applyFont="1" applyFill="1" applyBorder="1" applyAlignment="1" applyProtection="1">
      <alignment vertical="center" wrapText="1"/>
    </xf>
    <xf numFmtId="0" fontId="2" fillId="7" borderId="1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colors>
    <mruColors>
      <color rgb="00D6EDBD"/>
      <color rgb="00C198E0"/>
      <color rgb="00FFE38B"/>
      <color rgb="00C1F3FF"/>
      <color rgb="0000A8D0"/>
      <color rgb="00FFE285"/>
      <color rgb="00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Mediano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99"/>
  <sheetViews>
    <sheetView showGridLines="0" tabSelected="1" zoomScale="70" zoomScaleNormal="70" topLeftCell="B51" workbookViewId="0">
      <selection activeCell="ES79" sqref="ES79"/>
    </sheetView>
  </sheetViews>
  <sheetFormatPr defaultColWidth="9" defaultRowHeight="17.25"/>
  <cols>
    <col min="1" max="1" width="0.857142857142857" style="3" customWidth="1"/>
    <col min="2" max="2" width="2.71428571428571" style="3" customWidth="1"/>
    <col min="3" max="3" width="16.2857142857143" style="3" customWidth="1"/>
    <col min="4" max="4" width="9.14285714285714" style="3"/>
    <col min="5" max="5" width="10.1428571428571" style="3" customWidth="1"/>
    <col min="6" max="13" width="9.14285714285714" style="3"/>
    <col min="14" max="14" width="3.28571428571429" style="3" customWidth="1"/>
    <col min="15" max="15" width="9.14285714285714" style="3"/>
    <col min="16" max="16" width="2.71428571428571" style="3" customWidth="1"/>
    <col min="17" max="17" width="0.857142857142857" style="4" customWidth="1"/>
    <col min="18" max="18" width="5.71428571428571" style="2" customWidth="1"/>
    <col min="19" max="148" width="9.14285714285714" style="2"/>
    <col min="149" max="16383" width="9.14285714285714" style="5"/>
    <col min="16384" max="16384" width="9.14285714285714"/>
  </cols>
  <sheetData>
    <row r="1" ht="5.1" customHeight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5.1" customHeight="1" spans="1:16">
      <c r="A2" s="4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9"/>
    </row>
    <row r="3" ht="37" customHeight="1" spans="1:16">
      <c r="A3" s="4"/>
      <c r="B3" s="8" t="s">
        <v>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0"/>
    </row>
    <row r="4" s="1" customFormat="1" spans="1:148">
      <c r="A4" s="10"/>
      <c r="B4" s="11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71"/>
      <c r="Q4" s="10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</row>
    <row r="5" ht="5.1" customHeight="1" spans="1:16">
      <c r="A5" s="4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72"/>
    </row>
    <row r="6" ht="8.1" customHeight="1" spans="1:1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ht="9.95" customHeight="1" spans="1:16">
      <c r="A7" s="4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9"/>
    </row>
    <row r="8" ht="17" customHeight="1" spans="1:16">
      <c r="A8" s="4"/>
      <c r="B8" s="15"/>
      <c r="C8" s="16" t="s">
        <v>2</v>
      </c>
      <c r="D8" s="17"/>
      <c r="E8" s="18"/>
      <c r="F8" s="19"/>
      <c r="G8" s="19"/>
      <c r="H8" s="19"/>
      <c r="I8" s="19"/>
      <c r="J8" s="19"/>
      <c r="K8" s="19"/>
      <c r="L8" s="19"/>
      <c r="M8" s="19"/>
      <c r="N8" s="19"/>
      <c r="O8" s="73"/>
      <c r="P8" s="74"/>
    </row>
    <row r="9" spans="2:16">
      <c r="B9" s="20"/>
      <c r="C9" s="16" t="s">
        <v>3</v>
      </c>
      <c r="D9" s="17"/>
      <c r="E9" s="18"/>
      <c r="F9" s="19"/>
      <c r="G9" s="19"/>
      <c r="H9" s="19"/>
      <c r="I9" s="19"/>
      <c r="J9" s="19"/>
      <c r="K9" s="19"/>
      <c r="L9" s="19"/>
      <c r="M9" s="19"/>
      <c r="N9" s="19"/>
      <c r="O9" s="73"/>
      <c r="P9" s="75"/>
    </row>
    <row r="10" ht="9.95" customHeight="1" spans="2:16"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76"/>
    </row>
    <row r="11" s="2" customFormat="1" ht="8.1" customHeight="1" spans="1:17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="2" customFormat="1" ht="8.1" customHeight="1" spans="1:17">
      <c r="A12" s="4"/>
      <c r="B12" s="23"/>
      <c r="C12" s="24"/>
      <c r="D12" s="24"/>
      <c r="E12" s="24"/>
      <c r="F12" s="24"/>
      <c r="G12" s="25"/>
      <c r="H12" s="10"/>
      <c r="I12" s="10"/>
      <c r="J12" s="10"/>
      <c r="K12" s="10"/>
      <c r="L12" s="10"/>
      <c r="M12" s="10"/>
      <c r="N12" s="10"/>
      <c r="O12" s="63"/>
      <c r="P12" s="63"/>
      <c r="Q12" s="4"/>
    </row>
    <row r="13" s="2" customFormat="1" ht="20.1" customHeight="1" spans="1:17">
      <c r="A13" s="4"/>
      <c r="B13" s="26"/>
      <c r="C13" s="27" t="s">
        <v>4</v>
      </c>
      <c r="D13" s="27"/>
      <c r="E13" s="28">
        <f>F16+G16+H16+I16+J16+K16+L16+M16</f>
        <v>0</v>
      </c>
      <c r="F13" s="29"/>
      <c r="G13" s="30"/>
      <c r="H13" s="10"/>
      <c r="I13" s="10"/>
      <c r="J13" s="10"/>
      <c r="K13" s="10"/>
      <c r="L13" s="10"/>
      <c r="M13" s="10"/>
      <c r="N13" s="10"/>
      <c r="O13" s="63"/>
      <c r="P13" s="63"/>
      <c r="Q13" s="4"/>
    </row>
    <row r="14" s="2" customFormat="1" ht="8.1" customHeight="1" spans="1:17">
      <c r="A14" s="4"/>
      <c r="B14" s="26"/>
      <c r="C14" s="31"/>
      <c r="D14" s="31"/>
      <c r="E14" s="31"/>
      <c r="F14" s="31"/>
      <c r="G14" s="31"/>
      <c r="H14" s="24"/>
      <c r="I14" s="24"/>
      <c r="J14" s="24"/>
      <c r="K14" s="24"/>
      <c r="L14" s="24"/>
      <c r="M14" s="24"/>
      <c r="N14" s="24"/>
      <c r="O14" s="24"/>
      <c r="P14" s="77"/>
      <c r="Q14" s="4"/>
    </row>
    <row r="15" s="2" customFormat="1" spans="1:17">
      <c r="A15" s="4"/>
      <c r="B15" s="26"/>
      <c r="C15" s="31"/>
      <c r="D15" s="31"/>
      <c r="E15" s="31"/>
      <c r="F15" s="32">
        <v>1</v>
      </c>
      <c r="G15" s="32">
        <v>2</v>
      </c>
      <c r="H15" s="32">
        <v>3</v>
      </c>
      <c r="I15" s="32">
        <v>4</v>
      </c>
      <c r="J15" s="32">
        <v>5</v>
      </c>
      <c r="K15" s="32">
        <v>6</v>
      </c>
      <c r="L15" s="32">
        <v>7</v>
      </c>
      <c r="M15" s="32">
        <v>8</v>
      </c>
      <c r="N15" s="31"/>
      <c r="O15" s="31"/>
      <c r="P15" s="78"/>
      <c r="Q15" s="4"/>
    </row>
    <row r="16" s="2" customFormat="1" spans="1:17">
      <c r="A16" s="4"/>
      <c r="B16" s="26"/>
      <c r="C16" s="33" t="s">
        <v>5</v>
      </c>
      <c r="D16" s="33"/>
      <c r="E16" s="33"/>
      <c r="F16" s="34">
        <f>O23</f>
        <v>0</v>
      </c>
      <c r="G16" s="34">
        <f>O31</f>
        <v>0</v>
      </c>
      <c r="H16" s="34">
        <f>O39</f>
        <v>0</v>
      </c>
      <c r="I16" s="34">
        <f>O47</f>
        <v>0</v>
      </c>
      <c r="J16" s="34">
        <f>O55</f>
        <v>0</v>
      </c>
      <c r="K16" s="34">
        <f>O63</f>
        <v>0</v>
      </c>
      <c r="L16" s="34">
        <f>O71</f>
        <v>0</v>
      </c>
      <c r="M16" s="34">
        <f>O79</f>
        <v>0</v>
      </c>
      <c r="N16" s="31"/>
      <c r="O16" s="31"/>
      <c r="P16" s="78"/>
      <c r="Q16" s="4"/>
    </row>
    <row r="17" s="2" customFormat="1" ht="8.1" customHeight="1" spans="1:17">
      <c r="A17" s="4"/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79"/>
      <c r="Q17" s="4"/>
    </row>
    <row r="18" s="2" customFormat="1" ht="8.1" customHeight="1" spans="1:17">
      <c r="A18" s="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4"/>
      <c r="P18" s="4"/>
      <c r="Q18" s="4"/>
    </row>
    <row r="19" s="2" customFormat="1" ht="8.1" customHeight="1" spans="1:17">
      <c r="A19" s="4"/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80"/>
      <c r="Q19" s="4"/>
    </row>
    <row r="20" s="2" customFormat="1" spans="1:17">
      <c r="A20" s="4"/>
      <c r="B20" s="40"/>
      <c r="C20" s="41" t="s">
        <v>6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42"/>
      <c r="O20" s="42"/>
      <c r="P20" s="81"/>
      <c r="Q20" s="4"/>
    </row>
    <row r="21" s="2" customFormat="1" ht="8.1" customHeight="1" spans="1:17">
      <c r="A21" s="4"/>
      <c r="B21" s="4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81"/>
      <c r="Q21" s="4"/>
    </row>
    <row r="22" s="2" customFormat="1" spans="1:17">
      <c r="A22" s="4"/>
      <c r="B22" s="40"/>
      <c r="C22" s="43" t="s">
        <v>7</v>
      </c>
      <c r="D22" s="43"/>
      <c r="E22" s="44" t="str">
        <f>IF(E24&gt;0,E23*0.00625,"0")</f>
        <v>0</v>
      </c>
      <c r="F22" s="44" t="str">
        <f t="shared" ref="F22:M22" si="0">IF(F24&gt;0,F23*0.00625,"0")</f>
        <v>0</v>
      </c>
      <c r="G22" s="44" t="str">
        <f t="shared" si="0"/>
        <v>0</v>
      </c>
      <c r="H22" s="44" t="str">
        <f t="shared" si="0"/>
        <v>0</v>
      </c>
      <c r="I22" s="44" t="str">
        <f t="shared" si="0"/>
        <v>0</v>
      </c>
      <c r="J22" s="44" t="str">
        <f t="shared" si="0"/>
        <v>0</v>
      </c>
      <c r="K22" s="44" t="str">
        <f t="shared" si="0"/>
        <v>0</v>
      </c>
      <c r="L22" s="44" t="str">
        <f t="shared" si="0"/>
        <v>0</v>
      </c>
      <c r="M22" s="44" t="str">
        <f t="shared" si="0"/>
        <v>0</v>
      </c>
      <c r="N22" s="82"/>
      <c r="O22" s="83" t="s">
        <v>8</v>
      </c>
      <c r="P22" s="81"/>
      <c r="Q22" s="4"/>
    </row>
    <row r="23" spans="1:16">
      <c r="A23" s="4"/>
      <c r="B23" s="40"/>
      <c r="C23" s="45" t="s">
        <v>9</v>
      </c>
      <c r="D23" s="45"/>
      <c r="E23" s="46"/>
      <c r="F23" s="46"/>
      <c r="G23" s="46"/>
      <c r="H23" s="46"/>
      <c r="I23" s="46"/>
      <c r="J23" s="46"/>
      <c r="K23" s="46"/>
      <c r="L23" s="46"/>
      <c r="M23" s="46"/>
      <c r="N23" s="42"/>
      <c r="O23" s="54">
        <f>IF(SUM(E22:M22)&gt;=2,"2,00",SUM(E22:M22))</f>
        <v>0</v>
      </c>
      <c r="P23" s="81"/>
    </row>
    <row r="24" spans="1:16">
      <c r="A24" s="4"/>
      <c r="B24" s="40"/>
      <c r="C24" s="45" t="s">
        <v>10</v>
      </c>
      <c r="D24" s="45"/>
      <c r="E24" s="47"/>
      <c r="F24" s="47"/>
      <c r="G24" s="47"/>
      <c r="H24" s="47"/>
      <c r="I24" s="56"/>
      <c r="J24" s="56"/>
      <c r="K24" s="56"/>
      <c r="L24" s="56"/>
      <c r="M24" s="56"/>
      <c r="N24" s="42"/>
      <c r="O24" s="84" t="s">
        <v>11</v>
      </c>
      <c r="P24" s="81"/>
    </row>
    <row r="25" ht="8.1" customHeight="1" spans="1:16">
      <c r="A25" s="4"/>
      <c r="B25" s="48"/>
      <c r="C25" s="49"/>
      <c r="D25" s="49"/>
      <c r="E25" s="50"/>
      <c r="F25" s="50"/>
      <c r="G25" s="50"/>
      <c r="H25" s="50"/>
      <c r="I25" s="50"/>
      <c r="J25" s="50"/>
      <c r="K25" s="50"/>
      <c r="L25" s="50"/>
      <c r="M25" s="50"/>
      <c r="N25" s="49"/>
      <c r="O25" s="49"/>
      <c r="P25" s="85"/>
    </row>
    <row r="26" ht="8.1" customHeight="1" spans="1:17">
      <c r="A26" s="4"/>
      <c r="B26" s="4"/>
      <c r="C26" s="4"/>
      <c r="D26" s="4"/>
      <c r="E26" s="51"/>
      <c r="F26" s="51"/>
      <c r="G26" s="51"/>
      <c r="H26" s="51"/>
      <c r="I26" s="51"/>
      <c r="J26" s="51"/>
      <c r="K26" s="51"/>
      <c r="L26" s="51"/>
      <c r="M26" s="51"/>
      <c r="N26" s="4"/>
      <c r="O26" s="4"/>
      <c r="P26" s="4"/>
      <c r="Q26" s="63"/>
    </row>
    <row r="27" ht="8.1" customHeight="1" spans="1:16">
      <c r="A27" s="4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86"/>
    </row>
    <row r="28" ht="15" customHeight="1" spans="1:16">
      <c r="A28" s="4"/>
      <c r="B28" s="40"/>
      <c r="C28" s="31" t="s">
        <v>12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42"/>
      <c r="O28" s="87"/>
      <c r="P28" s="81"/>
    </row>
    <row r="29" ht="8.1" customHeight="1" spans="1:16">
      <c r="A29" s="4"/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87"/>
      <c r="P29" s="88"/>
    </row>
    <row r="30" ht="15" customHeight="1" spans="1:16">
      <c r="A30" s="4"/>
      <c r="B30" s="52"/>
      <c r="C30" s="53"/>
      <c r="D30" s="43" t="s">
        <v>7</v>
      </c>
      <c r="E30" s="54" t="str">
        <f>IF(E32&gt;0,E31*0.015,"0")</f>
        <v>0</v>
      </c>
      <c r="F30" s="54" t="str">
        <f t="shared" ref="F30:M30" si="1">IF(F32&gt;0,F31*0.015,"0")</f>
        <v>0</v>
      </c>
      <c r="G30" s="54" t="str">
        <f t="shared" si="1"/>
        <v>0</v>
      </c>
      <c r="H30" s="54" t="str">
        <f t="shared" si="1"/>
        <v>0</v>
      </c>
      <c r="I30" s="54" t="str">
        <f t="shared" si="1"/>
        <v>0</v>
      </c>
      <c r="J30" s="54" t="str">
        <f t="shared" si="1"/>
        <v>0</v>
      </c>
      <c r="K30" s="54" t="str">
        <f t="shared" si="1"/>
        <v>0</v>
      </c>
      <c r="L30" s="54" t="str">
        <f t="shared" si="1"/>
        <v>0</v>
      </c>
      <c r="M30" s="54" t="str">
        <f t="shared" si="1"/>
        <v>0</v>
      </c>
      <c r="N30" s="53"/>
      <c r="O30" s="89" t="s">
        <v>8</v>
      </c>
      <c r="P30" s="88"/>
    </row>
    <row r="31" spans="1:16">
      <c r="A31" s="4"/>
      <c r="B31" s="40"/>
      <c r="C31" s="45" t="s">
        <v>9</v>
      </c>
      <c r="D31" s="45"/>
      <c r="E31" s="55"/>
      <c r="F31" s="55"/>
      <c r="G31" s="55"/>
      <c r="H31" s="55"/>
      <c r="I31" s="55"/>
      <c r="J31" s="55"/>
      <c r="K31" s="55"/>
      <c r="L31" s="55"/>
      <c r="M31" s="55"/>
      <c r="N31" s="42"/>
      <c r="O31" s="54">
        <f>IF(SUM(E30:M30)&gt;=2,"2,00",SUM(E30:M30))</f>
        <v>0</v>
      </c>
      <c r="P31" s="81"/>
    </row>
    <row r="32" spans="1:16">
      <c r="A32" s="4"/>
      <c r="B32" s="40"/>
      <c r="C32" s="45" t="s">
        <v>10</v>
      </c>
      <c r="D32" s="45"/>
      <c r="E32" s="56"/>
      <c r="F32" s="56"/>
      <c r="G32" s="56"/>
      <c r="H32" s="56"/>
      <c r="I32" s="56"/>
      <c r="J32" s="56"/>
      <c r="K32" s="56"/>
      <c r="L32" s="56"/>
      <c r="M32" s="56"/>
      <c r="N32" s="42"/>
      <c r="O32" s="84" t="s">
        <v>11</v>
      </c>
      <c r="P32" s="81"/>
    </row>
    <row r="33" ht="8.1" customHeight="1" spans="1:16">
      <c r="A33" s="4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85"/>
    </row>
    <row r="34" ht="8.1" customHeight="1" spans="1:1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ht="8.1" customHeight="1" spans="1:16">
      <c r="A35" s="4"/>
      <c r="B35" s="57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80"/>
    </row>
    <row r="36" ht="15" customHeight="1" spans="1:16">
      <c r="A36" s="4"/>
      <c r="B36" s="40"/>
      <c r="C36" s="31" t="s">
        <v>13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42"/>
      <c r="O36" s="42"/>
      <c r="P36" s="81"/>
    </row>
    <row r="37" ht="8.1" customHeight="1" spans="1:16">
      <c r="A37" s="4"/>
      <c r="B37" s="40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90"/>
    </row>
    <row r="38" ht="15" customHeight="1" spans="1:16">
      <c r="A38" s="4"/>
      <c r="B38" s="40"/>
      <c r="C38" s="59"/>
      <c r="D38" s="43" t="s">
        <v>7</v>
      </c>
      <c r="E38" s="54" t="str">
        <f>IF(E40&gt;0,E39*0.007,"0")</f>
        <v>0</v>
      </c>
      <c r="F38" s="54" t="str">
        <f t="shared" ref="F38:M38" si="2">IF(F40&gt;0,F39*0.007,"0")</f>
        <v>0</v>
      </c>
      <c r="G38" s="54" t="str">
        <f t="shared" si="2"/>
        <v>0</v>
      </c>
      <c r="H38" s="54" t="str">
        <f t="shared" si="2"/>
        <v>0</v>
      </c>
      <c r="I38" s="54" t="str">
        <f t="shared" si="2"/>
        <v>0</v>
      </c>
      <c r="J38" s="54" t="str">
        <f t="shared" si="2"/>
        <v>0</v>
      </c>
      <c r="K38" s="54" t="str">
        <f t="shared" si="2"/>
        <v>0</v>
      </c>
      <c r="L38" s="54" t="str">
        <f t="shared" si="2"/>
        <v>0</v>
      </c>
      <c r="M38" s="54" t="str">
        <f t="shared" si="2"/>
        <v>0</v>
      </c>
      <c r="N38" s="59"/>
      <c r="O38" s="83" t="s">
        <v>8</v>
      </c>
      <c r="P38" s="90"/>
    </row>
    <row r="39" spans="1:16">
      <c r="A39" s="4"/>
      <c r="B39" s="40"/>
      <c r="C39" s="45" t="s">
        <v>9</v>
      </c>
      <c r="D39" s="45"/>
      <c r="E39" s="55"/>
      <c r="F39" s="55"/>
      <c r="G39" s="55"/>
      <c r="H39" s="55"/>
      <c r="I39" s="55"/>
      <c r="J39" s="55"/>
      <c r="K39" s="55"/>
      <c r="L39" s="55"/>
      <c r="M39" s="55"/>
      <c r="N39" s="42"/>
      <c r="O39" s="54">
        <f>IF(SUM(E38:M38)&gt;=1.5,"1,50",SUM(E38:M38))</f>
        <v>0</v>
      </c>
      <c r="P39" s="81"/>
    </row>
    <row r="40" spans="1:16">
      <c r="A40" s="4"/>
      <c r="B40" s="40"/>
      <c r="C40" s="45" t="s">
        <v>10</v>
      </c>
      <c r="D40" s="45"/>
      <c r="E40" s="56"/>
      <c r="F40" s="56"/>
      <c r="G40" s="56"/>
      <c r="H40" s="56"/>
      <c r="I40" s="56"/>
      <c r="J40" s="56"/>
      <c r="K40" s="91"/>
      <c r="L40" s="56"/>
      <c r="M40" s="56"/>
      <c r="N40" s="42"/>
      <c r="O40" s="92" t="s">
        <v>14</v>
      </c>
      <c r="P40" s="81"/>
    </row>
    <row r="41" ht="8.1" customHeight="1" spans="1:16">
      <c r="A41" s="4"/>
      <c r="B41" s="48"/>
      <c r="C41" s="60"/>
      <c r="D41" s="60"/>
      <c r="E41" s="49"/>
      <c r="F41" s="49"/>
      <c r="G41" s="49"/>
      <c r="H41" s="49"/>
      <c r="I41" s="49"/>
      <c r="J41" s="49"/>
      <c r="K41" s="93"/>
      <c r="L41" s="49"/>
      <c r="M41" s="49"/>
      <c r="N41" s="49"/>
      <c r="O41" s="49"/>
      <c r="P41" s="85"/>
    </row>
    <row r="42" ht="8.1" customHeight="1" spans="1:16">
      <c r="A42" s="4"/>
      <c r="B42" s="4"/>
      <c r="C42" s="61"/>
      <c r="D42" s="61"/>
      <c r="E42" s="4"/>
      <c r="F42" s="4"/>
      <c r="G42" s="4"/>
      <c r="H42" s="4"/>
      <c r="I42" s="4"/>
      <c r="J42" s="4"/>
      <c r="K42" s="94"/>
      <c r="L42" s="4"/>
      <c r="M42" s="4"/>
      <c r="N42" s="4"/>
      <c r="O42" s="4"/>
      <c r="P42" s="4"/>
    </row>
    <row r="43" ht="8.1" customHeight="1" spans="1:16">
      <c r="A43" s="4"/>
      <c r="B43" s="57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80"/>
    </row>
    <row r="44" ht="15" customHeight="1" spans="1:16">
      <c r="A44" s="4"/>
      <c r="B44" s="40"/>
      <c r="C44" s="62" t="s">
        <v>15</v>
      </c>
      <c r="D44" s="62"/>
      <c r="E44" s="62"/>
      <c r="F44" s="62"/>
      <c r="G44" s="62"/>
      <c r="H44" s="62"/>
      <c r="I44" s="62"/>
      <c r="J44" s="95"/>
      <c r="K44" s="95"/>
      <c r="L44" s="95"/>
      <c r="M44" s="95"/>
      <c r="N44" s="96"/>
      <c r="O44" s="96"/>
      <c r="P44" s="97"/>
    </row>
    <row r="45" ht="8.1" customHeight="1" spans="1:16">
      <c r="A45" s="4"/>
      <c r="B45" s="40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81"/>
    </row>
    <row r="46" ht="15" customHeight="1" spans="1:16">
      <c r="A46" s="4"/>
      <c r="B46" s="40"/>
      <c r="C46" s="42"/>
      <c r="D46" s="43" t="s">
        <v>16</v>
      </c>
      <c r="E46" s="54" t="str">
        <f>IF(E48&gt;0,E47*0.5,"0")</f>
        <v>0</v>
      </c>
      <c r="F46" s="54" t="str">
        <f t="shared" ref="F46:H46" si="3">IF(F48&gt;0,F47*0.5,"0")</f>
        <v>0</v>
      </c>
      <c r="G46" s="54" t="str">
        <f t="shared" si="3"/>
        <v>0</v>
      </c>
      <c r="H46" s="54" t="str">
        <f t="shared" si="3"/>
        <v>0</v>
      </c>
      <c r="I46" s="54" t="str">
        <f t="shared" ref="I46" si="4">IF(I48&gt;0,I47*0.5,"0")</f>
        <v>0</v>
      </c>
      <c r="J46" s="54" t="str">
        <f t="shared" ref="J46" si="5">IF(J48&gt;0,J47*0.5,"0")</f>
        <v>0</v>
      </c>
      <c r="K46" s="42"/>
      <c r="L46" s="42"/>
      <c r="M46" s="42"/>
      <c r="N46" s="42"/>
      <c r="O46" s="83" t="s">
        <v>8</v>
      </c>
      <c r="P46" s="81"/>
    </row>
    <row r="47" spans="1:16">
      <c r="A47" s="4"/>
      <c r="B47" s="40"/>
      <c r="C47" s="45" t="s">
        <v>17</v>
      </c>
      <c r="D47" s="45"/>
      <c r="E47" s="55"/>
      <c r="F47" s="55"/>
      <c r="G47" s="55"/>
      <c r="H47" s="55"/>
      <c r="I47" s="55"/>
      <c r="J47" s="55"/>
      <c r="K47" s="42"/>
      <c r="L47" s="42"/>
      <c r="M47" s="42"/>
      <c r="N47" s="42"/>
      <c r="O47" s="54">
        <f>IF(SUM(E46:M46)&gt;=1.5,"1,50",SUM(E46:M46))</f>
        <v>0</v>
      </c>
      <c r="P47" s="81"/>
    </row>
    <row r="48" spans="1:16">
      <c r="A48" s="4"/>
      <c r="B48" s="40"/>
      <c r="C48" s="45" t="s">
        <v>10</v>
      </c>
      <c r="D48" s="45"/>
      <c r="E48" s="56"/>
      <c r="F48" s="56"/>
      <c r="G48" s="56"/>
      <c r="H48" s="56"/>
      <c r="I48" s="56"/>
      <c r="J48" s="56"/>
      <c r="K48" s="42"/>
      <c r="L48" s="42"/>
      <c r="M48" s="42"/>
      <c r="N48" s="42"/>
      <c r="O48" s="92" t="s">
        <v>14</v>
      </c>
      <c r="P48" s="81"/>
    </row>
    <row r="49" s="2" customFormat="1" ht="8.1" customHeight="1" spans="1:17">
      <c r="A49" s="4"/>
      <c r="B49" s="48"/>
      <c r="C49" s="60"/>
      <c r="D49" s="60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85"/>
      <c r="Q49" s="4"/>
    </row>
    <row r="50" s="2" customFormat="1" ht="8.1" customHeight="1" spans="1:17">
      <c r="A50" s="4"/>
      <c r="B50" s="4"/>
      <c r="C50" s="61"/>
      <c r="D50" s="61"/>
      <c r="E50" s="63"/>
      <c r="F50" s="63"/>
      <c r="G50" s="63"/>
      <c r="H50" s="63"/>
      <c r="I50" s="4"/>
      <c r="J50" s="4"/>
      <c r="K50" s="4"/>
      <c r="L50" s="4"/>
      <c r="M50" s="4"/>
      <c r="N50" s="4"/>
      <c r="O50" s="4"/>
      <c r="P50" s="4"/>
      <c r="Q50" s="4"/>
    </row>
    <row r="51" s="2" customFormat="1" ht="8.1" customHeight="1" spans="1:17">
      <c r="A51" s="4"/>
      <c r="B51" s="57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80"/>
      <c r="Q51" s="4"/>
    </row>
    <row r="52" s="2" customFormat="1" ht="15" customHeight="1" spans="1:17">
      <c r="A52" s="4"/>
      <c r="B52" s="40"/>
      <c r="C52" s="31" t="s">
        <v>18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42"/>
      <c r="O52" s="42"/>
      <c r="P52" s="81"/>
      <c r="Q52" s="4"/>
    </row>
    <row r="53" s="2" customFormat="1" ht="8.1" customHeight="1" spans="1:17">
      <c r="A53" s="4"/>
      <c r="B53" s="40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81"/>
      <c r="Q53" s="4"/>
    </row>
    <row r="54" s="2" customFormat="1" ht="15" customHeight="1" spans="1:17">
      <c r="A54" s="4"/>
      <c r="B54" s="40"/>
      <c r="C54" s="42"/>
      <c r="D54" s="43" t="s">
        <v>7</v>
      </c>
      <c r="E54" s="54" t="str">
        <f>IF(E56&gt;0,E55*0.5,"0")</f>
        <v>0</v>
      </c>
      <c r="F54" s="54" t="str">
        <f t="shared" ref="F54:H54" si="6">IF(F56&gt;0,F55*0.5,"0")</f>
        <v>0</v>
      </c>
      <c r="G54" s="54" t="str">
        <f t="shared" si="6"/>
        <v>0</v>
      </c>
      <c r="H54" s="64" t="str">
        <f t="shared" si="6"/>
        <v>0</v>
      </c>
      <c r="I54" s="40"/>
      <c r="J54" s="42"/>
      <c r="K54" s="42"/>
      <c r="L54" s="42"/>
      <c r="M54" s="42"/>
      <c r="N54" s="42"/>
      <c r="O54" s="83" t="s">
        <v>8</v>
      </c>
      <c r="P54" s="81"/>
      <c r="Q54" s="4"/>
    </row>
    <row r="55" spans="1:16">
      <c r="A55" s="4"/>
      <c r="B55" s="40"/>
      <c r="C55" s="45" t="s">
        <v>17</v>
      </c>
      <c r="D55" s="45"/>
      <c r="E55" s="55"/>
      <c r="F55" s="55"/>
      <c r="G55" s="55"/>
      <c r="H55" s="65"/>
      <c r="I55" s="40"/>
      <c r="J55" s="42"/>
      <c r="K55" s="42"/>
      <c r="L55" s="42"/>
      <c r="M55" s="42"/>
      <c r="N55" s="42"/>
      <c r="O55" s="54">
        <f>IF(SUM(E54:M54)&gt;=1,"1,00",SUM(E54:M54))</f>
        <v>0</v>
      </c>
      <c r="P55" s="81"/>
    </row>
    <row r="56" spans="1:16">
      <c r="A56" s="4"/>
      <c r="B56" s="40"/>
      <c r="C56" s="45" t="s">
        <v>10</v>
      </c>
      <c r="D56" s="45"/>
      <c r="E56" s="56"/>
      <c r="F56" s="56"/>
      <c r="G56" s="56"/>
      <c r="H56" s="66"/>
      <c r="I56" s="40"/>
      <c r="J56" s="42"/>
      <c r="K56" s="42"/>
      <c r="L56" s="42"/>
      <c r="M56" s="42"/>
      <c r="N56" s="42"/>
      <c r="O56" s="92" t="s">
        <v>19</v>
      </c>
      <c r="P56" s="81"/>
    </row>
    <row r="57" s="2" customFormat="1" ht="8.1" customHeight="1" spans="1:17">
      <c r="A57" s="4"/>
      <c r="B57" s="48"/>
      <c r="C57" s="60"/>
      <c r="D57" s="60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85"/>
      <c r="Q57" s="4"/>
    </row>
    <row r="58" s="2" customFormat="1" ht="8.1" customHeight="1" spans="1:17">
      <c r="A58" s="4"/>
      <c r="B58" s="4"/>
      <c r="C58" s="61"/>
      <c r="D58" s="61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="2" customFormat="1" ht="8.1" customHeight="1" spans="1:17">
      <c r="A59" s="4"/>
      <c r="B59" s="57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80"/>
      <c r="Q59" s="4"/>
    </row>
    <row r="60" s="2" customFormat="1" ht="15" customHeight="1" spans="1:17">
      <c r="A60" s="4"/>
      <c r="B60" s="40"/>
      <c r="C60" s="31" t="s">
        <v>20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42"/>
      <c r="O60" s="42"/>
      <c r="P60" s="81"/>
      <c r="Q60" s="4"/>
    </row>
    <row r="61" s="2" customFormat="1" ht="8.1" customHeight="1" spans="1:17">
      <c r="A61" s="4"/>
      <c r="B61" s="67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98"/>
      <c r="Q61" s="4"/>
    </row>
    <row r="62" s="2" customFormat="1" ht="15" customHeight="1" spans="1:17">
      <c r="A62" s="4"/>
      <c r="B62" s="67"/>
      <c r="C62" s="68"/>
      <c r="D62" s="43" t="s">
        <v>7</v>
      </c>
      <c r="E62" s="54" t="str">
        <f>IF(E64&gt;0,(IF(E63&gt;=40,E63*0.005,"0")),"0")</f>
        <v>0</v>
      </c>
      <c r="F62" s="54" t="str">
        <f t="shared" ref="F62:M62" si="7">IF(F64&gt;0,(IF(F63&gt;=40,F63*0.005,"0")),"0")</f>
        <v>0</v>
      </c>
      <c r="G62" s="54" t="str">
        <f t="shared" si="7"/>
        <v>0</v>
      </c>
      <c r="H62" s="54" t="str">
        <f t="shared" si="7"/>
        <v>0</v>
      </c>
      <c r="I62" s="54" t="str">
        <f t="shared" si="7"/>
        <v>0</v>
      </c>
      <c r="J62" s="54" t="str">
        <f t="shared" si="7"/>
        <v>0</v>
      </c>
      <c r="K62" s="54" t="str">
        <f t="shared" si="7"/>
        <v>0</v>
      </c>
      <c r="L62" s="54" t="str">
        <f t="shared" si="7"/>
        <v>0</v>
      </c>
      <c r="M62" s="54" t="str">
        <f t="shared" si="7"/>
        <v>0</v>
      </c>
      <c r="N62" s="68"/>
      <c r="O62" s="83" t="s">
        <v>8</v>
      </c>
      <c r="P62" s="98"/>
      <c r="Q62" s="4"/>
    </row>
    <row r="63" spans="1:16">
      <c r="A63" s="4"/>
      <c r="B63" s="40"/>
      <c r="C63" s="45" t="s">
        <v>9</v>
      </c>
      <c r="D63" s="45"/>
      <c r="E63" s="55"/>
      <c r="F63" s="55"/>
      <c r="G63" s="55"/>
      <c r="H63" s="55"/>
      <c r="I63" s="55"/>
      <c r="J63" s="55"/>
      <c r="K63" s="55"/>
      <c r="L63" s="55"/>
      <c r="M63" s="55"/>
      <c r="N63" s="42"/>
      <c r="O63" s="54">
        <f>IF(SUM(E62:M62)&gt;=1,"1,00",SUM(E62:M62))</f>
        <v>0</v>
      </c>
      <c r="P63" s="81"/>
    </row>
    <row r="64" spans="1:16">
      <c r="A64" s="4"/>
      <c r="B64" s="40"/>
      <c r="C64" s="45" t="s">
        <v>10</v>
      </c>
      <c r="D64" s="45"/>
      <c r="E64" s="56"/>
      <c r="F64" s="56"/>
      <c r="G64" s="56"/>
      <c r="H64" s="56"/>
      <c r="I64" s="56"/>
      <c r="J64" s="56"/>
      <c r="K64" s="56"/>
      <c r="L64" s="56"/>
      <c r="M64" s="56"/>
      <c r="N64" s="42"/>
      <c r="O64" s="92" t="s">
        <v>19</v>
      </c>
      <c r="P64" s="81"/>
    </row>
    <row r="65" s="2" customFormat="1" ht="8.1" customHeight="1" spans="1:17">
      <c r="A65" s="4"/>
      <c r="B65" s="48"/>
      <c r="C65" s="60"/>
      <c r="D65" s="60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85"/>
      <c r="Q65" s="4"/>
    </row>
    <row r="66" s="2" customFormat="1" ht="8.1" customHeight="1" spans="1:17">
      <c r="A66" s="4"/>
      <c r="B66" s="4"/>
      <c r="C66" s="61"/>
      <c r="D66" s="61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="2" customFormat="1" ht="8.1" customHeight="1" spans="1:17">
      <c r="A67" s="4"/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80"/>
      <c r="Q67" s="4"/>
    </row>
    <row r="68" s="2" customFormat="1" ht="15" customHeight="1" spans="1:17">
      <c r="A68" s="4"/>
      <c r="B68" s="40"/>
      <c r="C68" s="31" t="s">
        <v>21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42"/>
      <c r="O68" s="42"/>
      <c r="P68" s="81"/>
      <c r="Q68" s="4"/>
    </row>
    <row r="69" s="2" customFormat="1" ht="8.1" customHeight="1" spans="1:17">
      <c r="A69" s="4"/>
      <c r="B69" s="40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81"/>
      <c r="Q69" s="4"/>
    </row>
    <row r="70" s="2" customFormat="1" ht="15" customHeight="1" spans="1:17">
      <c r="A70" s="4"/>
      <c r="B70" s="40"/>
      <c r="C70" s="42"/>
      <c r="D70" s="43" t="s">
        <v>7</v>
      </c>
      <c r="E70" s="54" t="str">
        <f>IF(E72&gt;0,E71*0.25,"0")</f>
        <v>0</v>
      </c>
      <c r="F70" s="54" t="str">
        <f t="shared" ref="F70:H70" si="8">IF(F72&gt;0,F71*0.25,"0")</f>
        <v>0</v>
      </c>
      <c r="G70" s="54" t="str">
        <f t="shared" si="8"/>
        <v>0</v>
      </c>
      <c r="H70" s="64" t="str">
        <f t="shared" si="8"/>
        <v>0</v>
      </c>
      <c r="I70" s="40"/>
      <c r="J70" s="42"/>
      <c r="K70" s="42"/>
      <c r="L70" s="42"/>
      <c r="M70" s="42"/>
      <c r="N70" s="42"/>
      <c r="O70" s="83" t="s">
        <v>8</v>
      </c>
      <c r="P70" s="81"/>
      <c r="Q70" s="4"/>
    </row>
    <row r="71" spans="1:16">
      <c r="A71" s="4"/>
      <c r="B71" s="40"/>
      <c r="C71" s="45" t="s">
        <v>17</v>
      </c>
      <c r="D71" s="45"/>
      <c r="E71" s="55"/>
      <c r="F71" s="55"/>
      <c r="G71" s="55"/>
      <c r="H71" s="65"/>
      <c r="I71" s="40"/>
      <c r="J71" s="42"/>
      <c r="K71" s="42"/>
      <c r="L71" s="42"/>
      <c r="M71" s="42"/>
      <c r="N71" s="42"/>
      <c r="O71" s="54">
        <f>IF(SUM(E70:M70)&gt;=0.5,"0,50",SUM(E70:M70))</f>
        <v>0</v>
      </c>
      <c r="P71" s="81"/>
    </row>
    <row r="72" spans="1:16">
      <c r="A72" s="4"/>
      <c r="B72" s="40"/>
      <c r="C72" s="45" t="s">
        <v>10</v>
      </c>
      <c r="D72" s="45"/>
      <c r="E72" s="56"/>
      <c r="F72" s="56"/>
      <c r="G72" s="56"/>
      <c r="H72" s="66"/>
      <c r="I72" s="40"/>
      <c r="J72" s="42"/>
      <c r="K72" s="42"/>
      <c r="L72" s="42"/>
      <c r="M72" s="42"/>
      <c r="N72" s="42"/>
      <c r="O72" s="92" t="s">
        <v>22</v>
      </c>
      <c r="P72" s="81"/>
    </row>
    <row r="73" s="2" customFormat="1" ht="8.1" customHeight="1" spans="1:17">
      <c r="A73" s="4"/>
      <c r="B73" s="48"/>
      <c r="C73" s="60"/>
      <c r="D73" s="60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85"/>
      <c r="Q73" s="4"/>
    </row>
    <row r="74" s="2" customFormat="1" ht="8.1" customHeight="1" spans="1:17">
      <c r="A74" s="4"/>
      <c r="B74" s="4"/>
      <c r="C74" s="61"/>
      <c r="D74" s="61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="2" customFormat="1" ht="8.1" customHeight="1" spans="1:17">
      <c r="A75" s="4"/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80"/>
      <c r="Q75" s="4"/>
    </row>
    <row r="76" s="2" customFormat="1" ht="15" customHeight="1" spans="1:17">
      <c r="A76" s="4"/>
      <c r="B76" s="40"/>
      <c r="C76" s="31" t="s">
        <v>23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42"/>
      <c r="O76" s="42"/>
      <c r="P76" s="81"/>
      <c r="Q76" s="4"/>
    </row>
    <row r="77" s="2" customFormat="1" ht="8.1" customHeight="1" spans="1:17">
      <c r="A77" s="4"/>
      <c r="B77" s="40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81"/>
      <c r="Q77" s="4"/>
    </row>
    <row r="78" s="2" customFormat="1" spans="1:17">
      <c r="A78" s="4"/>
      <c r="B78" s="40"/>
      <c r="C78" s="45"/>
      <c r="D78" s="45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83" t="s">
        <v>8</v>
      </c>
      <c r="P78" s="81"/>
      <c r="Q78" s="4"/>
    </row>
    <row r="79" spans="1:16">
      <c r="A79" s="4"/>
      <c r="B79" s="40"/>
      <c r="C79" s="45" t="s">
        <v>10</v>
      </c>
      <c r="D79" s="45"/>
      <c r="E79" s="56"/>
      <c r="F79" s="56"/>
      <c r="G79" s="56"/>
      <c r="H79" s="56"/>
      <c r="I79" s="66"/>
      <c r="J79" s="40"/>
      <c r="K79" s="42"/>
      <c r="L79" s="42"/>
      <c r="M79" s="42"/>
      <c r="N79" s="42"/>
      <c r="O79" s="54">
        <f>COUNT(E79:I79)*0.1</f>
        <v>0</v>
      </c>
      <c r="P79" s="81"/>
    </row>
    <row r="80" s="2" customFormat="1" spans="1:17">
      <c r="A80" s="4"/>
      <c r="B80" s="40"/>
      <c r="C80" s="45"/>
      <c r="D80" s="45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92" t="s">
        <v>22</v>
      </c>
      <c r="P80" s="81"/>
      <c r="Q80" s="4"/>
    </row>
    <row r="81" s="2" customFormat="1" ht="8.1" customHeight="1" spans="1:17">
      <c r="A81" s="4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85"/>
      <c r="Q81" s="4"/>
    </row>
    <row r="82" s="2" customFormat="1" ht="5.1" customHeight="1" spans="1:17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="2" customFormat="1" spans="1:17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="2" customFormat="1" spans="1:17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="2" customFormat="1" spans="1:17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="2" customFormat="1" spans="1:17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="2" customFormat="1" spans="1:1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="2" customFormat="1" spans="1:17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="2" customFormat="1" spans="1:17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="2" customFormat="1" spans="1:17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="2" customFormat="1" spans="1:17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="2" customFormat="1" spans="1:17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="2" customFormat="1" spans="1:17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4">
      <c r="A94" s="4"/>
      <c r="B94" s="4"/>
      <c r="C94" s="4"/>
      <c r="D94" s="4"/>
    </row>
    <row r="95" spans="1:4">
      <c r="A95" s="4"/>
      <c r="B95" s="4"/>
      <c r="C95" s="4"/>
      <c r="D95" s="4"/>
    </row>
    <row r="96" spans="1:4">
      <c r="A96" s="4"/>
      <c r="B96" s="4"/>
      <c r="C96" s="4"/>
      <c r="D96" s="4"/>
    </row>
    <row r="97" spans="1:4">
      <c r="A97" s="4"/>
      <c r="B97" s="4"/>
      <c r="C97" s="4"/>
      <c r="D97" s="4"/>
    </row>
    <row r="98" spans="1:4">
      <c r="A98" s="4"/>
      <c r="B98" s="4"/>
      <c r="C98" s="4"/>
      <c r="D98" s="4"/>
    </row>
    <row r="99" spans="1:4">
      <c r="A99" s="4"/>
      <c r="B99" s="4"/>
      <c r="C99" s="4"/>
      <c r="D99" s="4"/>
    </row>
  </sheetData>
  <sheetProtection password="E2EB" sheet="1" selectLockedCells="1" objects="1"/>
  <protectedRanges>
    <protectedRange sqref="F9:P9;F8:O8" name="Nome" securityDescriptor="O:WDG:WDD:(A;;CC;;;S-1-5-21-873258228-2584865457-3806373353-1001)"/>
    <protectedRange sqref="F23:N24;E23:E24" name="Critério 1" securityDescriptor="O:WDG:WDD:(A;;CC;;;S-1-5-21-873258228-2584865457-3806373353-1001)"/>
    <protectedRange sqref="F31:N32" name="Critério 2" securityDescriptor="O:WDG:WDD:(A;;CC;;;S-1-5-21-873258228-2584865457-3806373353-1001)"/>
    <protectedRange sqref="F39:N40" name="Critério 3" securityDescriptor="O:WDG:WDD:(A;;CC;;;S-1-5-21-873258228-2584865457-3806373353-1001)"/>
    <protectedRange sqref="F47:K48" name="Critério 4" securityDescriptor="O:WDG:WDD:(A;;CC;;;S-1-5-21-873258228-2584865457-3806373353-1001)"/>
    <protectedRange sqref="F55:I56" name="Critério 5" securityDescriptor="O:WDG:WDD:(A;;CC;;;S-1-5-21-873258228-2584865457-3806373353-1001)"/>
    <protectedRange sqref="F63:N64" name="Critério 6" securityDescriptor="O:WDG:WDD:(A;;CC;;;S-1-5-21-873258228-2584865457-3806373353-1001)"/>
    <protectedRange sqref="F71:I72" name="Critério 7" securityDescriptor="O:WDG:WDD:(A;;CC;;;S-1-5-21-873258228-2584865457-3806373353-1001)"/>
    <protectedRange sqref="F79:J79" name="Critério 8" securityDescriptor="O:WDG:WDD:(A;;CC;;;S-1-5-21-873258228-2584865457-3806373353-1001)"/>
  </protectedRanges>
  <mergeCells count="34">
    <mergeCell ref="B2:P2"/>
    <mergeCell ref="B3:P3"/>
    <mergeCell ref="B4:P4"/>
    <mergeCell ref="B5:P5"/>
    <mergeCell ref="B7:P7"/>
    <mergeCell ref="C8:D8"/>
    <mergeCell ref="E8:O8"/>
    <mergeCell ref="C9:D9"/>
    <mergeCell ref="E9:O9"/>
    <mergeCell ref="B10:P10"/>
    <mergeCell ref="C13:D13"/>
    <mergeCell ref="E13:F13"/>
    <mergeCell ref="C16:E16"/>
    <mergeCell ref="B19:O19"/>
    <mergeCell ref="C22:D22"/>
    <mergeCell ref="C23:D23"/>
    <mergeCell ref="C24:D24"/>
    <mergeCell ref="B27:P27"/>
    <mergeCell ref="C31:D31"/>
    <mergeCell ref="C32:D32"/>
    <mergeCell ref="C39:D39"/>
    <mergeCell ref="C40:D40"/>
    <mergeCell ref="C44:I44"/>
    <mergeCell ref="C47:D47"/>
    <mergeCell ref="C48:D48"/>
    <mergeCell ref="C55:D55"/>
    <mergeCell ref="C56:D56"/>
    <mergeCell ref="C63:D63"/>
    <mergeCell ref="C64:D64"/>
    <mergeCell ref="C71:D71"/>
    <mergeCell ref="C72:D72"/>
    <mergeCell ref="C78:D78"/>
    <mergeCell ref="C79:D79"/>
    <mergeCell ref="O28:O29"/>
  </mergeCells>
  <pageMargins left="0.511811024" right="0.511811024" top="0.787401575" bottom="0.787401575" header="0.31496062" footer="0.31496062"/>
  <pageSetup paperSize="9" scale="71" orientation="portrait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Planilha1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Matheus</cp:lastModifiedBy>
  <dcterms:created xsi:type="dcterms:W3CDTF">2021-02-10T15:41:00Z</dcterms:created>
  <dcterms:modified xsi:type="dcterms:W3CDTF">2021-02-12T17:36:09Z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1046-11.2.0.9984</vt:lpwstr>
  </property>
</Properties>
</file>